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55" windowHeight="8190" activeTab="3"/>
  </bookViews>
  <sheets>
    <sheet name="P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<sst xmlns="http://schemas.openxmlformats.org/spreadsheetml/2006/main" count="240" uniqueCount="169">
  <si>
    <t>EKOWOOD INTERNATIONAL BERHAD (301735-D)</t>
  </si>
  <si>
    <t>(Incorporated in Malaysia)</t>
  </si>
  <si>
    <t>UNAUDITED 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</si>
  <si>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</si>
  <si>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</si>
  <si>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</si>
  <si>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</si>
  <si>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</si>
  <si>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</si>
  <si>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RM</t>
  </si>
  <si>
    <t>Revenue</t>
  </si>
  <si>
    <t>Interest expense</t>
  </si>
  <si>
    <t>Interest income</t>
  </si>
  <si>
    <t>Profit before taxation</t>
  </si>
  <si>
    <t>Taxation</t>
  </si>
  <si>
    <t>Notes: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</si>
  <si>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</si>
  <si>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</si>
  <si>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</si>
  <si>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</si>
  <si>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</si>
  <si>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Property, Plant &amp; Equipment</t>
  </si>
  <si>
    <t>Other Investment</t>
  </si>
  <si>
    <t>Intangible Assets</t>
  </si>
  <si>
    <t>Goodwill on Consolidation</t>
  </si>
  <si>
    <t>Deferred tax assets</t>
  </si>
  <si>
    <t>Current Assets</t>
  </si>
  <si>
    <t>Inventories</t>
  </si>
  <si>
    <t>Trade receivables</t>
  </si>
  <si>
    <t>Other receivables, deposits and prepayments</t>
  </si>
  <si>
    <t>Taxation recoverable</t>
  </si>
  <si>
    <t>Marketable securities</t>
  </si>
  <si>
    <t>Cash and bank balances</t>
  </si>
  <si>
    <t>Current Liabilities</t>
  </si>
  <si>
    <t xml:space="preserve">Trade payables </t>
  </si>
  <si>
    <t>Other payables</t>
  </si>
  <si>
    <t xml:space="preserve">Share capital </t>
  </si>
  <si>
    <t>Share premium</t>
  </si>
  <si>
    <t>Other reserves</t>
  </si>
  <si>
    <t>Retained profits</t>
  </si>
  <si>
    <t>Minority Interests</t>
  </si>
  <si>
    <t>Deferred income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</si>
  <si>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</si>
  <si>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</si>
  <si>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</si>
  <si>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Adjustment for non-cash flow:-</t>
  </si>
  <si>
    <t>Depreciation of property, plant &amp; equipment</t>
  </si>
  <si>
    <t>(Gain) on disposal of marketable securities</t>
  </si>
  <si>
    <t>Amortisation of plantation</t>
  </si>
  <si>
    <t>Amortisation of intangible assets</t>
  </si>
  <si>
    <t>Unrealised gain on exchange rate</t>
  </si>
  <si>
    <t>Bad debts written off</t>
  </si>
  <si>
    <t>Provision for doubtful debts</t>
  </si>
  <si>
    <t>Operating cash flows before working capital changes</t>
  </si>
  <si>
    <t>(Increase)/decrease in inventories</t>
  </si>
  <si>
    <t>(Increase)/decrease in due to customers on contract</t>
  </si>
  <si>
    <t>(Increase)/decrease in receivables</t>
  </si>
  <si>
    <t>Increase/(decrease) in payables</t>
  </si>
  <si>
    <t>Increase/(decrease) in related companies</t>
  </si>
  <si>
    <t>Increase/(decrease) in holding company</t>
  </si>
  <si>
    <t>Increase/(decrease) in short term borrowings</t>
  </si>
  <si>
    <t>Cash generated from/(absorbed by) operations</t>
  </si>
  <si>
    <t>Listing expenses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</si>
  <si>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</si>
  <si>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</si>
  <si>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</si>
  <si>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</si>
  <si>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</si>
  <si>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Placement of deposit with financial institution</t>
  </si>
  <si>
    <t>Additional shares in subsidiary companies acquired</t>
  </si>
  <si>
    <t>Acquisition of associated companies</t>
  </si>
  <si>
    <t>Purchase of property, plant &amp; equipment</t>
  </si>
  <si>
    <t>Acquisition of intangible assets</t>
  </si>
  <si>
    <t>Purchase of marketable securities</t>
  </si>
  <si>
    <t>Plantation development expenditure</t>
  </si>
  <si>
    <t>Forest plantation development expenditure</t>
  </si>
  <si>
    <t>Proceeds from disposal of marketable securities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</si>
  <si>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</si>
  <si>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</si>
  <si>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</si>
  <si>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</si>
  <si>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issue of shares in subsidiary to minority shareholders</t>
  </si>
  <si>
    <t>Proceeds from term loans</t>
  </si>
  <si>
    <t>Repayment of term loans</t>
  </si>
  <si>
    <t>Repayment of revolving credits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</si>
  <si>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</si>
  <si>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</si>
  <si>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</si>
  <si>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</si>
  <si>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</si>
  <si>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The Condensed Consolidated Cash Flow Statements should be read in conjunction with the Annual Audited Financial</t>
  </si>
  <si>
    <t>CONDENSED CONSOLIDATED STATEMENTS OF CHANGES IN EQUITY</t>
  </si>
  <si>
    <t>Share</t>
  </si>
  <si>
    <t>revaluation</t>
  </si>
  <si>
    <t>Capital</t>
  </si>
  <si>
    <t>Exchange</t>
  </si>
  <si>
    <t xml:space="preserve">Retained </t>
  </si>
  <si>
    <t>capital</t>
  </si>
  <si>
    <t>premium</t>
  </si>
  <si>
    <t>reserve</t>
  </si>
  <si>
    <t>profits</t>
  </si>
  <si>
    <t>Total</t>
  </si>
  <si>
    <t>Issue of shares</t>
  </si>
  <si>
    <t>Foreign exchange difference</t>
  </si>
  <si>
    <t>Issue of bonus shares</t>
  </si>
  <si>
    <t>Net profit for the period</t>
  </si>
  <si>
    <t>The Condensed Consolidated Statements of Changes in Equity should be read in conjunction with the Annual</t>
  </si>
  <si>
    <t>Due from customers on contract</t>
  </si>
  <si>
    <t>At 1 January 2005</t>
  </si>
  <si>
    <t>Written-back for provision of doubtful debt</t>
  </si>
  <si>
    <t>Tax payable</t>
  </si>
  <si>
    <t>Dividend payable</t>
  </si>
  <si>
    <t>Gain on disposal of property, plant &amp; equipment</t>
  </si>
  <si>
    <t>Dividend Paid</t>
  </si>
  <si>
    <t>31.12.2005</t>
  </si>
  <si>
    <t>For the quarter ended 31 March 2006</t>
  </si>
  <si>
    <t>3 months</t>
  </si>
  <si>
    <t>31.3.2006</t>
  </si>
  <si>
    <t>31.3.2005</t>
  </si>
  <si>
    <t>Cost of sales</t>
  </si>
  <si>
    <t>Gross profit</t>
  </si>
  <si>
    <t>Other operating income</t>
  </si>
  <si>
    <t>Administrative expenses</t>
  </si>
  <si>
    <t>Selling and marketing Expenses</t>
  </si>
  <si>
    <t>Other operating expenses</t>
  </si>
  <si>
    <t>Profit from operations</t>
  </si>
  <si>
    <t>Finance costs</t>
  </si>
  <si>
    <t>Net profits for the period</t>
  </si>
  <si>
    <t>Attributable to:</t>
  </si>
  <si>
    <t>Equity holders of the parent</t>
  </si>
  <si>
    <t>Earnings per share attributable</t>
  </si>
  <si>
    <t>to equity holders of the parent:</t>
  </si>
  <si>
    <t>Basic (sen)</t>
  </si>
  <si>
    <t>Diluted (sen)</t>
  </si>
  <si>
    <t>Audited Financial Report for the year ended 31st December 2005</t>
  </si>
  <si>
    <t>As at 31 March 2006</t>
  </si>
  <si>
    <t>Period ended</t>
  </si>
  <si>
    <t>(restated)</t>
  </si>
  <si>
    <t>ASSETS</t>
  </si>
  <si>
    <t>Non-current Assets</t>
  </si>
  <si>
    <t>Prepaid lease payments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</si>
  <si>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</si>
  <si>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</si>
  <si>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</si>
  <si>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</si>
  <si>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</si>
  <si>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</si>
  <si>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Borrowings</t>
  </si>
  <si>
    <t>Total Liabilities</t>
  </si>
  <si>
    <t>TOTAL EQUITY AND LIABILITIES</t>
  </si>
  <si>
    <t>Annual Audited Financial Report for the year ended 31st December 2005</t>
  </si>
  <si>
    <t>Share-based payment under ESOS</t>
  </si>
  <si>
    <t>Report for the year ended 31st December 2005</t>
  </si>
  <si>
    <t>Attributable to equity holders of the parent</t>
  </si>
  <si>
    <t>Minority</t>
  </si>
  <si>
    <t>Non-distributable</t>
  </si>
  <si>
    <t>Distributable</t>
  </si>
  <si>
    <t>interest</t>
  </si>
  <si>
    <t>equity</t>
  </si>
  <si>
    <t>Foreign</t>
  </si>
  <si>
    <t>ESOS</t>
  </si>
  <si>
    <t>At 31 March 2005 (restated)</t>
  </si>
  <si>
    <t>At 1 January 2006</t>
  </si>
  <si>
    <t>As previously stated</t>
  </si>
  <si>
    <t>Prior year adjustment - effects of adopting</t>
  </si>
  <si>
    <t xml:space="preserve"> </t>
  </si>
  <si>
    <t>FRS 2</t>
  </si>
  <si>
    <t>At 1 January 2006 (restated)</t>
  </si>
  <si>
    <t>At 31 March 2006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</si>
</sst>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_);_(* \(#,##0.00\);_(* &quot;-&quot;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Font="1" applyBorder="1" applyAlignment="1">
      <alignment horizontal="center"/>
    </xf>
    <xf numFmtId="172" fontId="1" fillId="0" borderId="0" xfId="15" applyNumberFormat="1" applyFont="1" applyAlignment="1">
      <alignment horizontal="center"/>
    </xf>
    <xf numFmtId="172" fontId="0" fillId="0" borderId="0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ont="1" applyAlignment="1" quotePrefix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Fill="1" applyAlignment="1">
      <alignment/>
    </xf>
    <xf numFmtId="172" fontId="1" fillId="0" borderId="0" xfId="15" applyNumberFormat="1" applyFont="1" applyBorder="1" applyAlignment="1">
      <alignment horizontal="center"/>
    </xf>
    <xf numFmtId="172" fontId="0" fillId="0" borderId="0" xfId="15" applyNumberFormat="1" applyAlignment="1">
      <alignment/>
    </xf>
    <xf numFmtId="10" fontId="0" fillId="0" borderId="0" xfId="19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Font="1" applyBorder="1" applyAlignment="1">
      <alignment/>
    </xf>
    <xf numFmtId="172" fontId="0" fillId="0" borderId="0" xfId="15" applyNumberFormat="1" applyFont="1" applyAlignment="1">
      <alignment horizontal="center"/>
    </xf>
    <xf numFmtId="172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ment\Consolidated%20accounts\Consolidated%202006\Consolidation%20Mac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trly Inc Stmt"/>
      <sheetName val="Qtrly BS"/>
      <sheetName val="Qtrly CF"/>
      <sheetName val="Qtrly Equity"/>
      <sheetName val="Quarterly infor"/>
      <sheetName val="Summary Infor"/>
      <sheetName val="Consol"/>
      <sheetName val="Consol Adjustment"/>
      <sheetName val="Consol Cash Flow"/>
      <sheetName val="MI proof"/>
      <sheetName val="Ekoloc"/>
      <sheetName val="EMSB"/>
      <sheetName val="TSHPSB"/>
      <sheetName val="Iberica Qtr"/>
      <sheetName val="Iberica"/>
      <sheetName val="Ekowood USA-Qtr"/>
      <sheetName val="Ekowood-USA"/>
      <sheetName val="Ekowood SA-Qtr"/>
      <sheetName val="Ekowood SA"/>
      <sheetName val="Subsidiaries' stocks"/>
      <sheetName val="Weighted average forex rate"/>
      <sheetName val="Basic EPS"/>
      <sheetName val="ForexContracts"/>
      <sheetName val="ForCurAssetsLiab"/>
      <sheetName val="Eff Int Rate"/>
      <sheetName val="Unrealised forex"/>
    </sheetNames>
    <sheetDataSet>
      <sheetData sheetId="7">
        <row r="47">
          <cell r="P47">
            <v>-8040.396000000001</v>
          </cell>
        </row>
        <row r="49">
          <cell r="P49">
            <v>4582105.699795</v>
          </cell>
        </row>
      </sheetData>
      <sheetData sheetId="22">
        <row r="14">
          <cell r="E14">
            <v>168000000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workbookViewId="0" topLeftCell="A1">
      <selection activeCell="K17" sqref="K17"/>
    </sheetView>
  </sheetViews>
  <sheetFormatPr defaultColWidth="9.140625" defaultRowHeight="12.75"/>
  <cols>
    <col min="1" max="1" width="9.140625" style="5" customWidth="1"/>
    <col min="2" max="2" width="13.28125" style="5" customWidth="1"/>
    <col min="3" max="3" width="4.7109375" style="5" customWidth="1"/>
    <col min="4" max="4" width="5.7109375" style="5" customWidth="1"/>
    <col min="5" max="5" width="12.28125" style="5" customWidth="1"/>
    <col min="6" max="6" width="2.8515625" style="5" customWidth="1"/>
    <col min="7" max="7" width="13.28125" style="5" customWidth="1"/>
    <col min="8" max="8" width="2.7109375" style="5" customWidth="1"/>
    <col min="9" max="9" width="13.28125" style="5" customWidth="1"/>
    <col min="10" max="10" width="3.28125" style="5" customWidth="1"/>
    <col min="11" max="11" width="13.28125" style="5" customWidth="1"/>
    <col min="12" max="12" width="4.421875" style="5" customWidth="1"/>
    <col min="13" max="13" width="11.57421875" style="5" bestFit="1" customWidth="1"/>
    <col min="14" max="14" width="3.140625" style="5" customWidth="1"/>
    <col min="15" max="15" width="11.57421875" style="5" bestFit="1" customWidth="1"/>
    <col min="16" max="16384" width="9.140625" style="5" customWidth="1"/>
  </cols>
  <sheetData>
    <row r="1" spans="1:5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2.75">
      <c r="A5" s="1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6"/>
      <c r="N6" s="6"/>
      <c r="O6" s="6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>
      <c r="A7" s="1"/>
      <c r="B7" s="2"/>
      <c r="C7" s="2"/>
      <c r="D7" s="2"/>
      <c r="E7" s="7" t="s">
        <v>3</v>
      </c>
      <c r="F7" s="7"/>
      <c r="G7" s="7" t="s">
        <v>4</v>
      </c>
      <c r="H7" s="7"/>
      <c r="I7" s="7" t="s">
        <v>116</v>
      </c>
      <c r="J7" s="7"/>
      <c r="K7" s="7" t="s">
        <v>116</v>
      </c>
      <c r="L7" s="3"/>
      <c r="M7" s="6"/>
      <c r="N7" s="6"/>
      <c r="O7" s="6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2.75">
      <c r="A8" s="2"/>
      <c r="B8" s="2"/>
      <c r="C8" s="2"/>
      <c r="D8" s="2"/>
      <c r="E8" s="7" t="s">
        <v>5</v>
      </c>
      <c r="F8" s="7"/>
      <c r="G8" s="7" t="s">
        <v>5</v>
      </c>
      <c r="H8" s="7"/>
      <c r="I8" s="7" t="s">
        <v>6</v>
      </c>
      <c r="J8" s="7"/>
      <c r="K8" s="7" t="s">
        <v>6</v>
      </c>
      <c r="L8" s="3"/>
      <c r="M8" s="6"/>
      <c r="N8" s="6"/>
      <c r="O8" s="6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2.75">
      <c r="A9" s="2"/>
      <c r="B9" s="2"/>
      <c r="C9" s="2"/>
      <c r="D9" s="2"/>
      <c r="E9" s="7" t="s">
        <v>7</v>
      </c>
      <c r="F9" s="7"/>
      <c r="G9" s="7" t="s">
        <v>7</v>
      </c>
      <c r="H9" s="7"/>
      <c r="I9" s="7" t="s">
        <v>8</v>
      </c>
      <c r="J9" s="7"/>
      <c r="K9" s="7" t="s">
        <v>8</v>
      </c>
      <c r="L9" s="3"/>
      <c r="M9" s="6"/>
      <c r="N9" s="6"/>
      <c r="O9" s="6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2.75">
      <c r="A10" s="2"/>
      <c r="B10" s="2"/>
      <c r="C10" s="2"/>
      <c r="D10" s="2"/>
      <c r="E10" s="7" t="s">
        <v>117</v>
      </c>
      <c r="F10" s="7"/>
      <c r="G10" s="7" t="s">
        <v>118</v>
      </c>
      <c r="H10" s="7"/>
      <c r="I10" s="7" t="s">
        <v>117</v>
      </c>
      <c r="J10" s="7"/>
      <c r="K10" s="7" t="s">
        <v>118</v>
      </c>
      <c r="L10" s="3"/>
      <c r="M10" s="6"/>
      <c r="N10" s="6"/>
      <c r="O10" s="6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2.75">
      <c r="A11" s="2"/>
      <c r="B11" s="2"/>
      <c r="C11" s="2"/>
      <c r="D11" s="2"/>
      <c r="E11" s="7" t="s">
        <v>9</v>
      </c>
      <c r="F11" s="7"/>
      <c r="G11" s="7" t="s">
        <v>9</v>
      </c>
      <c r="H11" s="7"/>
      <c r="I11" s="7" t="s">
        <v>9</v>
      </c>
      <c r="J11" s="7"/>
      <c r="K11" s="7" t="s">
        <v>9</v>
      </c>
      <c r="L11" s="3"/>
      <c r="M11" s="6"/>
      <c r="N11" s="6"/>
      <c r="O11" s="6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4"/>
      <c r="N12" s="4"/>
      <c r="O12" s="4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2.75">
      <c r="A13" s="2" t="s">
        <v>10</v>
      </c>
      <c r="B13" s="2"/>
      <c r="C13" s="2"/>
      <c r="D13" s="2"/>
      <c r="E13" s="2">
        <f>I13</f>
        <v>37455802.41735999</v>
      </c>
      <c r="F13" s="2"/>
      <c r="G13" s="2">
        <v>32097649.60498999</v>
      </c>
      <c r="H13" s="2"/>
      <c r="I13" s="2">
        <v>37455802.41735999</v>
      </c>
      <c r="J13" s="2"/>
      <c r="K13" s="2">
        <v>32097649.60498999</v>
      </c>
      <c r="L13" s="3"/>
      <c r="M13" s="8"/>
      <c r="N13" s="8"/>
      <c r="O13" s="8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8"/>
      <c r="N14" s="8"/>
      <c r="O14" s="8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2.75">
      <c r="A15" s="2" t="s">
        <v>119</v>
      </c>
      <c r="B15" s="2"/>
      <c r="C15" s="2"/>
      <c r="D15" s="2"/>
      <c r="E15" s="9">
        <f>I15</f>
        <v>-26973922.048424996</v>
      </c>
      <c r="F15" s="8"/>
      <c r="G15" s="9">
        <v>-21512725.478319194</v>
      </c>
      <c r="H15" s="8"/>
      <c r="I15" s="9">
        <v>-26973922.048424996</v>
      </c>
      <c r="J15" s="8"/>
      <c r="K15" s="9">
        <v>-21512725.478319194</v>
      </c>
      <c r="L15" s="3"/>
      <c r="M15" s="8"/>
      <c r="N15" s="8"/>
      <c r="O15" s="8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8"/>
      <c r="N16" s="8"/>
      <c r="O16" s="8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2.75">
      <c r="A17" s="2" t="s">
        <v>120</v>
      </c>
      <c r="B17" s="2"/>
      <c r="C17" s="2"/>
      <c r="D17" s="2"/>
      <c r="E17" s="2">
        <f>SUM(E13:E16)</f>
        <v>10481880.368934996</v>
      </c>
      <c r="F17" s="2"/>
      <c r="G17" s="2">
        <f>SUM(G13:G16)</f>
        <v>10584924.126670796</v>
      </c>
      <c r="H17" s="2"/>
      <c r="I17" s="2">
        <v>10481880.368934996</v>
      </c>
      <c r="J17" s="2"/>
      <c r="K17" s="2">
        <f>SUM(K13:K16)</f>
        <v>10584924.126670796</v>
      </c>
      <c r="L17" s="3"/>
      <c r="M17" s="8"/>
      <c r="N17" s="8"/>
      <c r="O17" s="8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2.75">
      <c r="A18" s="2"/>
      <c r="B18" s="2"/>
      <c r="C18" s="2"/>
      <c r="D18" s="2"/>
      <c r="E18" s="27"/>
      <c r="F18" s="2"/>
      <c r="G18" s="27"/>
      <c r="H18" s="2"/>
      <c r="I18" s="27"/>
      <c r="J18" s="2"/>
      <c r="K18" s="27"/>
      <c r="L18" s="3"/>
      <c r="M18" s="8"/>
      <c r="N18" s="8"/>
      <c r="O18" s="8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2.75">
      <c r="A19" s="2" t="s">
        <v>121</v>
      </c>
      <c r="B19" s="2"/>
      <c r="C19" s="2"/>
      <c r="D19" s="2"/>
      <c r="E19" s="2">
        <f>I19</f>
        <v>13928.740899999772</v>
      </c>
      <c r="F19" s="2"/>
      <c r="G19" s="2">
        <v>701998.6830199999</v>
      </c>
      <c r="H19" s="2"/>
      <c r="I19" s="2">
        <v>13928.740899999772</v>
      </c>
      <c r="J19" s="2"/>
      <c r="K19" s="2">
        <v>701998.6830199999</v>
      </c>
      <c r="L19" s="3"/>
      <c r="M19" s="8"/>
      <c r="N19" s="8"/>
      <c r="O19" s="8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8"/>
      <c r="N20" s="8"/>
      <c r="O20" s="8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2.75">
      <c r="A21" s="2" t="s">
        <v>122</v>
      </c>
      <c r="B21" s="2"/>
      <c r="C21" s="2"/>
      <c r="D21" s="2"/>
      <c r="E21" s="2">
        <f>I21</f>
        <v>-2256426.19312</v>
      </c>
      <c r="F21" s="2"/>
      <c r="G21" s="2">
        <f>-3094705.27281-3344</f>
        <v>-3098049.27281</v>
      </c>
      <c r="H21" s="2"/>
      <c r="I21" s="2">
        <v>-2256426.19312</v>
      </c>
      <c r="J21" s="2"/>
      <c r="K21" s="2">
        <f>-3094705.27281-3344</f>
        <v>-3098049.27281</v>
      </c>
      <c r="L21" s="3"/>
      <c r="M21" s="8"/>
      <c r="N21" s="8"/>
      <c r="O21" s="8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8"/>
      <c r="N22" s="8"/>
      <c r="O22" s="8"/>
      <c r="P22" s="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2.75">
      <c r="A23" s="2" t="s">
        <v>123</v>
      </c>
      <c r="B23" s="2"/>
      <c r="C23" s="2"/>
      <c r="D23" s="2"/>
      <c r="E23" s="2">
        <f>I23</f>
        <v>-2777369.68832</v>
      </c>
      <c r="F23" s="2"/>
      <c r="G23" s="2">
        <v>-1945807.77441</v>
      </c>
      <c r="H23" s="2"/>
      <c r="I23" s="2">
        <v>-2777369.68832</v>
      </c>
      <c r="J23" s="2"/>
      <c r="K23" s="2">
        <v>-1945807.77441</v>
      </c>
      <c r="L23" s="3"/>
      <c r="M23" s="8"/>
      <c r="N23" s="8"/>
      <c r="O23" s="8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8"/>
      <c r="N24" s="8"/>
      <c r="O24" s="8"/>
      <c r="P24" s="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12.75">
      <c r="A25" s="2" t="s">
        <v>124</v>
      </c>
      <c r="B25" s="2"/>
      <c r="C25" s="2"/>
      <c r="D25" s="2"/>
      <c r="E25" s="9">
        <f>I25</f>
        <v>-336679.30518</v>
      </c>
      <c r="F25" s="8"/>
      <c r="G25" s="9">
        <v>-199365.29367333333</v>
      </c>
      <c r="H25" s="8"/>
      <c r="I25" s="9">
        <v>-336679.30518</v>
      </c>
      <c r="J25" s="8"/>
      <c r="K25" s="9">
        <v>-199365.29367333333</v>
      </c>
      <c r="L25" s="3"/>
      <c r="M25" s="8"/>
      <c r="N25" s="8"/>
      <c r="O25" s="8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8"/>
      <c r="N26" s="8"/>
      <c r="O26" s="8"/>
      <c r="P26" s="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2.75">
      <c r="A27" s="2" t="s">
        <v>125</v>
      </c>
      <c r="B27" s="2"/>
      <c r="C27" s="2"/>
      <c r="D27" s="2"/>
      <c r="E27" s="2">
        <f>SUM(E17:E26)</f>
        <v>5125333.923214996</v>
      </c>
      <c r="F27" s="2"/>
      <c r="G27" s="2">
        <f>SUM(G17:G26)</f>
        <v>6043700.468797462</v>
      </c>
      <c r="H27" s="2"/>
      <c r="I27" s="2">
        <v>5125333.923214996</v>
      </c>
      <c r="J27" s="2"/>
      <c r="K27" s="2">
        <f>SUM(K17:K26)</f>
        <v>6043700.468797462</v>
      </c>
      <c r="L27" s="3"/>
      <c r="M27" s="8"/>
      <c r="N27" s="8"/>
      <c r="O27" s="8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15" customHeight="1">
      <c r="A28" s="2"/>
      <c r="B28" s="2"/>
      <c r="C28" s="2"/>
      <c r="D28" s="2"/>
      <c r="E28" s="27"/>
      <c r="F28" s="2"/>
      <c r="G28" s="27"/>
      <c r="H28" s="2"/>
      <c r="I28" s="27"/>
      <c r="J28" s="2"/>
      <c r="K28" s="27"/>
      <c r="L28" s="3"/>
      <c r="M28" s="8"/>
      <c r="N28" s="8"/>
      <c r="O28" s="8"/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12.75">
      <c r="A29" s="2" t="s">
        <v>126</v>
      </c>
      <c r="B29" s="2"/>
      <c r="C29" s="2"/>
      <c r="D29" s="2"/>
      <c r="E29" s="9">
        <f>I29</f>
        <v>-187068.59742</v>
      </c>
      <c r="F29" s="8"/>
      <c r="G29" s="9">
        <v>-188391.19</v>
      </c>
      <c r="H29" s="2"/>
      <c r="I29" s="9">
        <v>-187068.59742</v>
      </c>
      <c r="J29" s="2"/>
      <c r="K29" s="9">
        <v>-188391.19</v>
      </c>
      <c r="L29" s="3"/>
      <c r="M29" s="8"/>
      <c r="N29" s="8"/>
      <c r="O29" s="8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8"/>
      <c r="N30" s="8"/>
      <c r="O30" s="8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12.75">
      <c r="A31" s="2" t="s">
        <v>13</v>
      </c>
      <c r="B31" s="2"/>
      <c r="C31" s="2"/>
      <c r="D31" s="2"/>
      <c r="E31" s="2">
        <f>SUM(E26:E30)</f>
        <v>4938265.325794997</v>
      </c>
      <c r="F31" s="2"/>
      <c r="G31" s="2">
        <f>SUM(G26:G30)</f>
        <v>5855309.278797462</v>
      </c>
      <c r="H31" s="2"/>
      <c r="I31" s="2">
        <v>4938265.325794997</v>
      </c>
      <c r="J31" s="2"/>
      <c r="K31" s="2">
        <f>SUM(K26:K30)</f>
        <v>5855309.278797462</v>
      </c>
      <c r="L31" s="3"/>
      <c r="M31" s="8"/>
      <c r="N31" s="8"/>
      <c r="O31" s="8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8"/>
      <c r="N32" s="8"/>
      <c r="O32" s="8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2.75">
      <c r="A33" s="2" t="s">
        <v>14</v>
      </c>
      <c r="B33" s="2"/>
      <c r="C33" s="2"/>
      <c r="D33" s="2"/>
      <c r="E33" s="9">
        <f>I33</f>
        <v>-348119.23</v>
      </c>
      <c r="F33" s="8"/>
      <c r="G33" s="9">
        <v>-157350.85233333334</v>
      </c>
      <c r="H33" s="8"/>
      <c r="I33" s="9">
        <v>-348119.23</v>
      </c>
      <c r="J33" s="8"/>
      <c r="K33" s="9">
        <v>-157350.85233333334</v>
      </c>
      <c r="L33" s="3"/>
      <c r="M33" s="8"/>
      <c r="N33" s="8"/>
      <c r="O33" s="8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2.75">
      <c r="A34" s="2"/>
      <c r="B34" s="2"/>
      <c r="C34" s="2"/>
      <c r="D34" s="2"/>
      <c r="E34" s="2"/>
      <c r="F34" s="8"/>
      <c r="G34" s="2"/>
      <c r="H34" s="8"/>
      <c r="I34" s="2"/>
      <c r="J34" s="8"/>
      <c r="K34" s="2"/>
      <c r="L34" s="3"/>
      <c r="M34" s="8"/>
      <c r="N34" s="8"/>
      <c r="O34" s="8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3.5" thickBot="1">
      <c r="A35" s="2" t="s">
        <v>127</v>
      </c>
      <c r="B35" s="2"/>
      <c r="C35" s="2"/>
      <c r="D35" s="2"/>
      <c r="E35" s="10">
        <f>SUM(E30:E34)</f>
        <v>4590146.095794996</v>
      </c>
      <c r="F35" s="8"/>
      <c r="G35" s="10">
        <f>SUM(G30:G34)</f>
        <v>5697958.426464128</v>
      </c>
      <c r="H35" s="8"/>
      <c r="I35" s="10">
        <v>4590146.095794996</v>
      </c>
      <c r="J35" s="8"/>
      <c r="K35" s="10">
        <f>SUM(K30:K34)</f>
        <v>5697958.426464128</v>
      </c>
      <c r="L35" s="3"/>
      <c r="M35" s="8"/>
      <c r="N35" s="8"/>
      <c r="O35" s="8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3.5" thickTop="1">
      <c r="A36" s="2"/>
      <c r="B36" s="2"/>
      <c r="C36" s="2"/>
      <c r="D36" s="2"/>
      <c r="E36" s="2"/>
      <c r="F36" s="8"/>
      <c r="G36" s="2"/>
      <c r="H36" s="8"/>
      <c r="I36" s="2"/>
      <c r="J36" s="8"/>
      <c r="K36" s="2"/>
      <c r="L36" s="3"/>
      <c r="M36" s="8"/>
      <c r="N36" s="8"/>
      <c r="O36" s="8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2.75">
      <c r="A37" s="2" t="s">
        <v>128</v>
      </c>
      <c r="B37" s="2"/>
      <c r="C37" s="2"/>
      <c r="D37" s="2"/>
      <c r="E37" s="2"/>
      <c r="F37" s="8"/>
      <c r="G37" s="2"/>
      <c r="H37" s="8"/>
      <c r="I37" s="2"/>
      <c r="J37" s="8"/>
      <c r="K37" s="2"/>
      <c r="L37" s="3"/>
      <c r="M37" s="8"/>
      <c r="N37" s="8"/>
      <c r="O37" s="8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2.75">
      <c r="A38" s="2" t="s">
        <v>129</v>
      </c>
      <c r="B38" s="2"/>
      <c r="C38" s="2"/>
      <c r="D38" s="2"/>
      <c r="E38" s="2">
        <f>'[1]Consol'!P49</f>
        <v>4582105.699795</v>
      </c>
      <c r="F38" s="8"/>
      <c r="G38" s="2">
        <f>G35-G39</f>
        <v>5684594.306930795</v>
      </c>
      <c r="H38" s="8"/>
      <c r="I38" s="2">
        <v>4582105.699795</v>
      </c>
      <c r="J38" s="8"/>
      <c r="K38" s="2">
        <f>K35-K39</f>
        <v>5684594.306930795</v>
      </c>
      <c r="L38" s="3"/>
      <c r="M38" s="8"/>
      <c r="N38" s="8"/>
      <c r="O38" s="8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2.75">
      <c r="A39" s="2" t="s">
        <v>40</v>
      </c>
      <c r="B39" s="2"/>
      <c r="C39" s="2"/>
      <c r="D39" s="2"/>
      <c r="E39" s="8">
        <f>-'[1]Consol'!P47</f>
        <v>8040.396000000001</v>
      </c>
      <c r="F39" s="8"/>
      <c r="G39" s="8">
        <f>13364.1195333333</f>
        <v>13364.1195333333</v>
      </c>
      <c r="H39" s="8"/>
      <c r="I39" s="8">
        <v>8040.396000000001</v>
      </c>
      <c r="J39" s="8"/>
      <c r="K39" s="8">
        <f>13364.1195333333</f>
        <v>13364.1195333333</v>
      </c>
      <c r="L39" s="3"/>
      <c r="M39" s="8"/>
      <c r="N39" s="8"/>
      <c r="O39" s="8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3.5" thickBot="1">
      <c r="A40" s="2"/>
      <c r="B40" s="2"/>
      <c r="C40" s="2"/>
      <c r="D40" s="2"/>
      <c r="E40" s="19">
        <f>SUM(E38:E39)</f>
        <v>4590146.095795</v>
      </c>
      <c r="F40" s="8"/>
      <c r="G40" s="19">
        <f>SUM(G38:G39)</f>
        <v>5697958.426464128</v>
      </c>
      <c r="H40" s="8"/>
      <c r="I40" s="19">
        <v>4590146.095795</v>
      </c>
      <c r="J40" s="8"/>
      <c r="K40" s="19">
        <f>SUM(K38:K39)</f>
        <v>5697958.426464128</v>
      </c>
      <c r="L40" s="3"/>
      <c r="M40" s="8"/>
      <c r="N40" s="8"/>
      <c r="O40" s="8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3.5" thickTop="1">
      <c r="A41" s="2"/>
      <c r="B41" s="2"/>
      <c r="C41" s="2"/>
      <c r="D41" s="2"/>
      <c r="E41" s="2"/>
      <c r="F41" s="8"/>
      <c r="G41" s="2"/>
      <c r="H41" s="8"/>
      <c r="I41" s="2"/>
      <c r="J41" s="8"/>
      <c r="K41" s="2"/>
      <c r="L41" s="3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2.75">
      <c r="A42" s="2" t="s">
        <v>130</v>
      </c>
      <c r="B42" s="2"/>
      <c r="C42" s="2"/>
      <c r="D42" s="2"/>
      <c r="E42" s="2"/>
      <c r="F42" s="8"/>
      <c r="G42" s="2"/>
      <c r="H42" s="8"/>
      <c r="I42" s="2"/>
      <c r="J42" s="8"/>
      <c r="K42" s="2"/>
      <c r="L42" s="3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2.75">
      <c r="A43" s="2" t="s">
        <v>131</v>
      </c>
      <c r="B43" s="2"/>
      <c r="C43" s="2"/>
      <c r="D43" s="2"/>
      <c r="E43" s="2"/>
      <c r="F43" s="2"/>
      <c r="G43" s="2"/>
      <c r="H43" s="8"/>
      <c r="I43" s="2"/>
      <c r="J43" s="2"/>
      <c r="K43" s="2"/>
      <c r="L43" s="3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2.75">
      <c r="A44" s="2" t="s">
        <v>132</v>
      </c>
      <c r="B44" s="2"/>
      <c r="C44" s="2"/>
      <c r="D44" s="2"/>
      <c r="E44" s="11">
        <f>E38/'[1]Basic EPS'!E14*100</f>
        <v>2.727443868925595</v>
      </c>
      <c r="F44" s="11"/>
      <c r="G44" s="11">
        <v>3.13629217712863</v>
      </c>
      <c r="H44" s="11"/>
      <c r="I44" s="11">
        <v>2.727443868925595</v>
      </c>
      <c r="J44" s="11"/>
      <c r="K44" s="11">
        <v>3.13629217712863</v>
      </c>
      <c r="L44" s="3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12.75">
      <c r="A45" s="2"/>
      <c r="B45" s="2"/>
      <c r="C45" s="2"/>
      <c r="D45" s="2"/>
      <c r="E45" s="11"/>
      <c r="F45" s="11"/>
      <c r="G45" s="11"/>
      <c r="H45" s="11"/>
      <c r="I45" s="11"/>
      <c r="J45" s="11"/>
      <c r="K45" s="11"/>
      <c r="L45" s="3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12.75">
      <c r="A46" s="2" t="s">
        <v>133</v>
      </c>
      <c r="B46" s="2"/>
      <c r="C46" s="2"/>
      <c r="D46" s="2"/>
      <c r="E46" s="12">
        <v>0</v>
      </c>
      <c r="F46" s="11"/>
      <c r="G46" s="11">
        <v>0</v>
      </c>
      <c r="H46" s="11"/>
      <c r="I46" s="12">
        <v>0</v>
      </c>
      <c r="J46" s="11"/>
      <c r="K46" s="11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2.75">
      <c r="A47" s="2"/>
      <c r="B47" s="2"/>
      <c r="C47" s="2"/>
      <c r="D47" s="2"/>
      <c r="E47" s="11"/>
      <c r="F47" s="11"/>
      <c r="G47" s="11"/>
      <c r="H47" s="11"/>
      <c r="I47" s="11"/>
      <c r="J47" s="11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12.75">
      <c r="A48" s="1" t="s">
        <v>15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12.75">
      <c r="A50" s="1" t="s">
        <v>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2.75">
      <c r="A51" s="1" t="s">
        <v>134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2:56" ht="12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2:56" ht="12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2:56" ht="12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2:56" ht="12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2:56" ht="12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2:56" ht="12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2:56" ht="12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2:56" ht="12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2:56" ht="12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2:56" ht="12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2:56" ht="12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2:56" ht="12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2:56" ht="12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2:56" ht="12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2:56" ht="12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2:56" ht="12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2:56" ht="12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2:56" ht="12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2:56" ht="12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2:56" ht="12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2:56" ht="12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2:56" ht="12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2:56" ht="12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2:56" ht="12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2:56" ht="12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2:56" ht="12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2:56" ht="12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2:56" ht="12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2:56" ht="12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2:56" ht="12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2:56" ht="12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2:56" ht="12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2:56" ht="12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2:56" ht="12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2:56" ht="12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2:56" ht="12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2:56" ht="12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2:56" ht="12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2:56" ht="12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2:56" ht="12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2:56" ht="12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2:56" ht="12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2:56" ht="12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2:56" ht="12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2:56" ht="12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2:56" ht="12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2:56" ht="12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2:56" ht="12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2:56" ht="12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2:56" ht="12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2:56" ht="12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2:56" ht="12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2:56" ht="12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2:56" ht="12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2:56" ht="12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2:56" ht="12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2:56" ht="12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12:56" ht="12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2:56" ht="12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2:56" ht="12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2:56" ht="12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2:56" ht="12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2:56" ht="12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2:56" ht="12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2:56" ht="12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2:56" ht="12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2:56" ht="12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2:56" ht="12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12:56" ht="12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12:56" ht="12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2:56" ht="12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12:56" ht="12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2:56" ht="12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12:56" ht="12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12:56" ht="12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12:56" ht="12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12:56" ht="12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2:56" ht="12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2:56" ht="12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12:56" ht="12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2:56" ht="12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12:56" ht="12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2:56" ht="12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12:56" ht="12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12:56" ht="12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12:56" ht="12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12:56" ht="12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12:56" ht="12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12:56" ht="12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2:56" ht="12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2:56" ht="12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2:56" ht="12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2:56" ht="12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12:56" ht="12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12:56" ht="12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12:56" ht="12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12:56" ht="12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12:56" ht="12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12:56" ht="12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12:56" ht="12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12:56" ht="12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12:56" ht="12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2:56" ht="12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12:56" ht="12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12:56" ht="12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12:56" ht="12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12:56" ht="12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12:56" ht="12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12:56" ht="12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12:56" ht="12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12:56" ht="12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12:56" ht="12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12:56" ht="12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12:56" ht="12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12:56" ht="12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12:56" ht="12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12:56" ht="12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12:56" ht="12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12:56" ht="12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12:56" ht="12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12:56" ht="12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12:56" ht="12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2:56" ht="12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12:56" ht="12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12:56" ht="12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2:56" ht="12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2:56" ht="12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12:56" ht="12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2:56" ht="12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12:56" ht="12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12:56" ht="12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12:56" ht="12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12:56" ht="12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12:56" ht="12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12:56" ht="12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  <row r="188" spans="12:56" ht="12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</row>
    <row r="189" spans="12:56" ht="12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</row>
    <row r="190" spans="12:56" ht="12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</row>
    <row r="191" spans="12:56" ht="12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</row>
    <row r="192" spans="12:56" ht="12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</row>
    <row r="193" spans="12:56" ht="12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</row>
    <row r="194" spans="12:56" ht="12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</row>
    <row r="195" spans="12:56" ht="12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</row>
    <row r="196" spans="12:56" ht="12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</row>
    <row r="197" spans="12:56" ht="12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</row>
    <row r="198" spans="12:56" ht="12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</row>
    <row r="199" spans="12:56" ht="12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</row>
    <row r="200" spans="12:56" ht="12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</row>
    <row r="201" spans="12:56" ht="12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</row>
    <row r="202" spans="12:56" ht="12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</row>
    <row r="203" spans="12:56" ht="12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</row>
    <row r="204" spans="12:56" ht="12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</row>
    <row r="205" spans="12:56" ht="12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</row>
    <row r="206" spans="12:56" ht="12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</row>
    <row r="207" spans="12:56" ht="12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</row>
    <row r="208" spans="12:56" ht="12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</row>
    <row r="209" spans="12:56" ht="12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</row>
    <row r="210" spans="12:56" ht="12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</row>
    <row r="211" spans="12:56" ht="12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</row>
    <row r="212" spans="12:56" ht="12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</row>
    <row r="213" spans="12:56" ht="12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</row>
    <row r="214" spans="12:56" ht="12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</row>
    <row r="215" spans="12:56" ht="12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</row>
    <row r="216" spans="12:56" ht="12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</row>
    <row r="217" spans="12:56" ht="12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</row>
    <row r="218" spans="12:56" ht="12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</row>
    <row r="219" spans="12:56" ht="12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</row>
    <row r="220" spans="12:56" ht="12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</row>
    <row r="221" spans="12:56" ht="12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2:56" ht="12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</row>
    <row r="223" spans="12:56" ht="12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</row>
    <row r="224" spans="12:56" ht="12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</row>
    <row r="225" spans="12:56" ht="12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</row>
    <row r="226" spans="12:56" ht="12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</row>
    <row r="227" spans="12:56" ht="12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2:56" ht="12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</row>
    <row r="229" spans="12:56" ht="12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</row>
    <row r="230" spans="12:56" ht="12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</row>
    <row r="231" spans="12:56" ht="12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</row>
    <row r="232" spans="12:56" ht="12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</row>
    <row r="233" spans="12:56" ht="12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</row>
    <row r="234" spans="12:56" ht="12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</row>
    <row r="235" spans="12:56" ht="12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</row>
    <row r="236" spans="12:56" ht="12.75"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</row>
    <row r="237" spans="12:56" ht="12.75"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</row>
    <row r="238" spans="12:56" ht="12.75"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</row>
    <row r="239" spans="12:56" ht="12.75"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</row>
    <row r="240" spans="12:56" ht="12.75"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</row>
    <row r="241" spans="12:56" ht="12.75"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</row>
    <row r="242" spans="12:56" ht="12.75"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</row>
    <row r="243" spans="12:56" ht="12.75"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</row>
    <row r="244" spans="12:56" ht="12.75"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</row>
    <row r="245" spans="12:56" ht="12.75"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</row>
    <row r="246" spans="12:56" ht="12.75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</row>
    <row r="247" spans="12:56" ht="12.75"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</row>
    <row r="248" spans="12:56" ht="12.75"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</row>
    <row r="249" spans="12:56" ht="12.75"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</row>
    <row r="250" spans="12:56" ht="12.75"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</row>
    <row r="251" spans="12:56" ht="12.75"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</row>
    <row r="252" spans="12:56" ht="12.75"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</row>
    <row r="253" spans="12:56" ht="12.75"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</row>
    <row r="254" spans="12:56" ht="12.75"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</row>
    <row r="255" spans="12:56" ht="12.75"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</row>
    <row r="256" spans="12:56" ht="12.75"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</row>
    <row r="257" spans="12:56" ht="12.75"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</row>
    <row r="258" spans="12:56" ht="12.75"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</row>
    <row r="259" spans="12:56" ht="12.7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</row>
    <row r="260" spans="12:56" ht="12.75"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</row>
    <row r="261" spans="12:56" ht="12.75"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</row>
    <row r="262" spans="12:56" ht="12.75"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</row>
    <row r="263" spans="12:56" ht="12.75"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</row>
    <row r="264" spans="12:56" ht="12.75"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</row>
    <row r="265" spans="12:56" ht="12.75"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</row>
    <row r="266" spans="12:56" ht="12.75"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</row>
    <row r="267" spans="12:56" ht="12.75"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</row>
    <row r="268" spans="12:56" ht="12.75"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</row>
    <row r="269" spans="12:56" ht="12.75"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</row>
    <row r="270" spans="12:56" ht="12.75"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</row>
    <row r="271" spans="12:56" ht="12.75"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</row>
    <row r="272" spans="12:56" ht="12.75"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</row>
    <row r="273" spans="12:56" ht="12.75"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</row>
    <row r="274" spans="12:56" ht="12.7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</row>
    <row r="275" spans="12:56" ht="12.75"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</row>
    <row r="276" spans="12:56" ht="12.75"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</row>
    <row r="277" spans="12:56" ht="12.75"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</row>
    <row r="278" spans="12:56" ht="12.75"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</row>
    <row r="279" spans="12:56" ht="12.75"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</row>
    <row r="280" spans="12:56" ht="12.75"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</row>
    <row r="281" spans="12:56" ht="12.75"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</row>
    <row r="282" spans="12:56" ht="12.75"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</row>
    <row r="283" spans="12:56" ht="12.75"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</row>
    <row r="284" spans="12:56" ht="12.75"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</row>
    <row r="285" spans="12:56" ht="12.75"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</row>
    <row r="286" spans="12:56" ht="12.75"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</row>
    <row r="287" spans="12:56" ht="12.75"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</row>
    <row r="288" spans="12:56" ht="12.75"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</row>
    <row r="289" spans="12:56" ht="12.75"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</row>
    <row r="290" spans="12:56" ht="12.75"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</row>
    <row r="291" spans="12:56" ht="12.75"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</row>
    <row r="292" spans="12:56" ht="12.75"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</row>
    <row r="293" spans="12:56" ht="12.75"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</row>
    <row r="294" spans="12:56" ht="12.75"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</row>
    <row r="295" spans="12:56" ht="12.75"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</row>
    <row r="296" spans="12:56" ht="12.75"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</row>
    <row r="297" spans="12:56" ht="12.75"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</row>
    <row r="298" spans="12:56" ht="12.75"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</row>
    <row r="299" spans="12:56" ht="12.75"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</row>
    <row r="300" spans="12:56" ht="12.75"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</row>
    <row r="301" spans="12:56" ht="12.75"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</row>
    <row r="302" spans="12:56" ht="12.75"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</row>
    <row r="303" spans="12:56" ht="12.75"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</row>
    <row r="304" spans="12:56" ht="12.75"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</row>
    <row r="305" spans="12:56" ht="12.75"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</row>
    <row r="306" spans="12:56" ht="12.75"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</row>
    <row r="307" spans="12:56" ht="12.75"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</row>
    <row r="308" spans="12:56" ht="12.75"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</row>
    <row r="309" spans="12:56" ht="12.75"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</row>
    <row r="310" spans="12:56" ht="12.75"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</row>
    <row r="311" spans="12:56" ht="12.75"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</row>
    <row r="312" spans="12:56" ht="12.75"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</row>
    <row r="313" spans="12:56" ht="12.75"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</row>
    <row r="314" spans="12:56" ht="12.75"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</row>
    <row r="315" spans="12:56" ht="12.75"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</row>
    <row r="316" spans="12:56" ht="12.75"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</row>
    <row r="317" spans="12:56" ht="12.75"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</row>
    <row r="318" spans="12:56" ht="12.75"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</row>
    <row r="319" spans="12:56" ht="12.75"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</row>
    <row r="320" spans="12:56" ht="12.75"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</row>
    <row r="321" spans="12:56" ht="12.75"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</row>
    <row r="322" spans="12:56" ht="12.75"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</row>
    <row r="323" spans="12:56" ht="12.75"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</row>
    <row r="324" spans="12:56" ht="12.75"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</row>
    <row r="325" spans="12:56" ht="12.75"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</row>
    <row r="326" spans="12:56" ht="12.75"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</row>
    <row r="327" spans="12:56" ht="12.75"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</row>
    <row r="328" spans="12:56" ht="12.75"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</row>
    <row r="329" spans="12:56" ht="12.75"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</row>
    <row r="330" spans="12:56" ht="12.75"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</row>
    <row r="331" spans="12:56" ht="12.75"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</row>
    <row r="332" spans="12:56" ht="12.75"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</row>
    <row r="333" spans="12:56" ht="12.75"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</row>
    <row r="334" spans="12:56" ht="12.75"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</row>
    <row r="335" spans="12:56" ht="12.75"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</row>
    <row r="336" spans="12:56" ht="12.75"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</row>
    <row r="337" spans="12:56" ht="12.75"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</row>
    <row r="338" spans="12:56" ht="12.75"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</row>
    <row r="339" spans="12:56" ht="12.75"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</row>
    <row r="340" spans="12:56" ht="12.75"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</row>
    <row r="341" spans="12:56" ht="12.75"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</row>
    <row r="342" spans="12:56" ht="12.75"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</row>
    <row r="343" spans="12:56" ht="12.75"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</row>
    <row r="344" spans="12:56" ht="12.75"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</row>
    <row r="345" spans="12:56" ht="12.75"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</row>
    <row r="346" spans="12:56" ht="12.75"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</row>
    <row r="347" spans="12:56" ht="12.75"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</row>
    <row r="348" spans="12:56" ht="12.75"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</row>
    <row r="349" spans="12:56" ht="12.75"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</row>
    <row r="350" spans="12:56" ht="12.75"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</row>
    <row r="351" spans="12:56" ht="12.75"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</row>
    <row r="352" spans="12:56" ht="12.75"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</row>
    <row r="353" spans="12:56" ht="12.75"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</row>
    <row r="354" spans="12:56" ht="12.75"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</row>
    <row r="355" spans="12:56" ht="12.75"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</row>
    <row r="356" spans="12:56" ht="12.75"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</row>
    <row r="357" spans="12:56" ht="12.75"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</row>
    <row r="358" spans="12:56" ht="12.75"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</row>
    <row r="359" spans="12:56" ht="12.75"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</row>
    <row r="360" spans="12:56" ht="12.75"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</row>
    <row r="361" spans="12:56" ht="12.75"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</row>
    <row r="362" spans="12:56" ht="12.75"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</row>
    <row r="363" spans="12:56" ht="12.75"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</row>
    <row r="364" spans="12:56" ht="12.75"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</row>
    <row r="365" spans="12:56" ht="12.75"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</row>
    <row r="366" spans="12:56" ht="12.75"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</row>
    <row r="367" spans="12:56" ht="12.75"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</row>
    <row r="368" spans="12:56" ht="12.75"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</row>
    <row r="369" spans="12:56" ht="12.75"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</row>
    <row r="370" spans="12:56" ht="12.75"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</row>
    <row r="371" spans="12:56" ht="12.75"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</row>
    <row r="372" spans="12:56" ht="12.75"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</row>
    <row r="373" spans="12:56" ht="12.75"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</row>
    <row r="374" spans="12:56" ht="12.75"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</row>
    <row r="375" spans="12:56" ht="12.75"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</row>
    <row r="376" spans="12:56" ht="12.75"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</row>
    <row r="377" spans="12:56" ht="12.75"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</row>
    <row r="378" spans="12:56" ht="12.75"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</row>
    <row r="379" spans="12:56" ht="12.75"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</row>
    <row r="380" spans="12:56" ht="12.75"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</row>
    <row r="381" spans="12:56" ht="12.75"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</row>
    <row r="382" spans="12:56" ht="12.75"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</row>
    <row r="383" spans="12:56" ht="12.75"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</row>
    <row r="384" spans="12:56" ht="12.75"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</row>
    <row r="385" spans="12:56" ht="12.75"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</row>
    <row r="386" spans="12:56" ht="12.75"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</row>
    <row r="387" spans="12:56" ht="12.75"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</row>
    <row r="388" spans="12:56" ht="12.75"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</row>
    <row r="389" spans="12:56" ht="12.75"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</row>
    <row r="390" spans="12:56" ht="12.75"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</row>
    <row r="391" spans="12:56" ht="12.75"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</row>
    <row r="392" spans="12:56" ht="12.75"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</row>
    <row r="393" spans="12:56" ht="12.75"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</row>
    <row r="394" spans="12:56" ht="12.75"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</row>
    <row r="395" spans="12:56" ht="12.75"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</row>
    <row r="396" spans="12:56" ht="12.75"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</row>
    <row r="397" spans="12:56" ht="12.75"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</row>
    <row r="398" spans="12:56" ht="12.75"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</row>
    <row r="399" spans="12:56" ht="12.75"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</row>
    <row r="400" spans="12:56" ht="12.75"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</row>
    <row r="401" spans="12:56" ht="12.75"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</row>
    <row r="402" spans="12:56" ht="12.75"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</row>
    <row r="403" spans="12:56" ht="12.75"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</row>
    <row r="404" spans="12:56" ht="12.75"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</row>
    <row r="405" spans="12:56" ht="12.75"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</row>
    <row r="406" spans="12:56" ht="12.75"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</row>
    <row r="407" spans="12:56" ht="12.75"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</row>
    <row r="408" spans="12:56" ht="12.75"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</row>
    <row r="409" spans="12:56" ht="12.75"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</row>
    <row r="410" spans="12:56" ht="12.75"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</row>
    <row r="411" spans="12:56" ht="12.75"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</row>
    <row r="412" spans="12:56" ht="12.75"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</row>
    <row r="413" spans="12:56" ht="12.75"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</row>
    <row r="414" spans="12:56" ht="12.75"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</row>
    <row r="415" spans="12:56" ht="12.75"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</row>
    <row r="416" spans="12:56" ht="12.75"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</row>
    <row r="417" spans="12:56" ht="12.75"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</row>
    <row r="418" spans="12:56" ht="12.75"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</row>
    <row r="419" spans="12:56" ht="12.75"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</row>
    <row r="420" spans="12:56" ht="12.75"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</row>
    <row r="421" spans="12:56" ht="12.75"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</row>
    <row r="422" spans="12:56" ht="12.75"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</row>
    <row r="423" spans="12:56" ht="12.75"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</row>
    <row r="424" spans="12:56" ht="12.75"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</row>
    <row r="425" spans="12:56" ht="12.75"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</row>
    <row r="426" spans="12:56" ht="12.75"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</row>
    <row r="427" spans="12:56" ht="12.75"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</row>
    <row r="428" spans="12:56" ht="12.75"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</row>
    <row r="429" spans="12:56" ht="12.75"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</row>
    <row r="430" spans="12:56" ht="12.75"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</row>
    <row r="431" spans="12:56" ht="12.75"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</row>
    <row r="432" spans="12:56" ht="12.75"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</row>
    <row r="433" spans="12:56" ht="12.75"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</row>
    <row r="434" spans="12:56" ht="12.75"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</row>
    <row r="435" spans="12:56" ht="12.75"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</row>
    <row r="436" spans="12:56" ht="12.75"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</row>
    <row r="437" spans="12:56" ht="12.75"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</row>
    <row r="438" spans="12:56" ht="12.75"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</row>
    <row r="439" spans="12:56" ht="12.75"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</row>
    <row r="440" spans="12:56" ht="12.75"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</row>
    <row r="441" spans="12:56" ht="12.75"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</row>
    <row r="442" spans="12:56" ht="12.75"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</row>
    <row r="443" spans="12:56" ht="12.75"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</row>
    <row r="444" spans="12:56" ht="12.75"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</row>
    <row r="445" spans="12:56" ht="12.75"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</row>
    <row r="446" spans="12:56" ht="12.75"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</row>
    <row r="447" spans="12:56" ht="12.75"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</row>
    <row r="448" spans="12:56" ht="12.75"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</row>
    <row r="449" spans="12:56" ht="12.75"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</row>
    <row r="450" spans="12:56" ht="12.75"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</row>
    <row r="451" spans="12:56" ht="12.75"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</row>
    <row r="452" spans="12:56" ht="12.75"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</row>
    <row r="453" spans="12:56" ht="12.75"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</row>
    <row r="454" spans="12:56" ht="12.75"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</row>
    <row r="455" spans="12:56" ht="12.75"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</row>
    <row r="456" spans="12:56" ht="12.75"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</row>
    <row r="457" spans="12:56" ht="12.75"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</row>
    <row r="458" spans="12:56" ht="12.75"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</row>
    <row r="459" spans="12:56" ht="12.75"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</row>
    <row r="460" spans="12:56" ht="12.75"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</row>
    <row r="461" spans="12:56" ht="12.75"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</row>
    <row r="462" spans="12:56" ht="12.75"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</row>
    <row r="463" spans="12:56" ht="12.75"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</row>
    <row r="464" spans="12:56" ht="12.75"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</row>
    <row r="465" spans="12:56" ht="12.75"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</row>
    <row r="466" spans="12:56" ht="12.75"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</row>
    <row r="467" spans="12:56" ht="12.75"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</row>
    <row r="468" spans="12:56" ht="12.75"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</row>
    <row r="469" spans="12:56" ht="12.75"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</row>
    <row r="470" spans="12:56" ht="12.75"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</row>
    <row r="471" spans="12:56" ht="12.75"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</row>
    <row r="472" spans="12:56" ht="12.75"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</row>
    <row r="473" spans="12:56" ht="12.75"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</row>
    <row r="474" spans="12:56" ht="12.75"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</row>
    <row r="475" spans="12:56" ht="12.75"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</row>
    <row r="476" spans="12:56" ht="12.75"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</row>
    <row r="477" spans="12:56" ht="12.75"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</row>
    <row r="478" spans="12:56" ht="12.75"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</row>
    <row r="479" spans="12:56" ht="12.75"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</row>
    <row r="480" spans="12:56" ht="12.75"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</row>
    <row r="481" spans="12:56" ht="12.75"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</row>
    <row r="482" spans="12:56" ht="12.75"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</row>
    <row r="483" spans="12:56" ht="12.75"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</row>
    <row r="484" spans="12:56" ht="12.75"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</row>
    <row r="485" spans="12:56" ht="12.75"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</row>
    <row r="486" spans="12:56" ht="12.75"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</row>
    <row r="487" spans="12:56" ht="12.75"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</row>
    <row r="488" spans="12:56" ht="12.75"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</row>
    <row r="489" spans="12:56" ht="12.75"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</row>
    <row r="490" spans="12:56" ht="12.75"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</row>
    <row r="491" spans="12:56" ht="12.75"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</row>
    <row r="492" spans="12:56" ht="12.75"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</row>
    <row r="493" spans="12:56" ht="12.75"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</row>
    <row r="494" spans="12:56" ht="12.75"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</row>
    <row r="495" spans="12:56" ht="12.75"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</row>
    <row r="496" spans="12:56" ht="12.75"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</row>
    <row r="497" spans="12:56" ht="12.75"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</row>
    <row r="498" spans="12:56" ht="12.75"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</row>
    <row r="499" spans="12:56" ht="12.75"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</row>
    <row r="500" spans="12:56" ht="12.75"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</row>
    <row r="501" spans="12:56" ht="12.75"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</row>
    <row r="502" spans="12:56" ht="12.75"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</row>
    <row r="503" spans="12:56" ht="12.75"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</row>
    <row r="504" spans="12:56" ht="12.75"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</row>
    <row r="505" spans="12:56" ht="12.75"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</row>
    <row r="506" spans="12:56" ht="12.75"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</row>
    <row r="507" spans="12:56" ht="12.75"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</row>
    <row r="508" spans="12:56" ht="12.75"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</row>
    <row r="509" spans="12:56" ht="12.75"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</row>
    <row r="510" spans="12:56" ht="12.75"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</row>
    <row r="511" spans="12:56" ht="12.75"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</row>
    <row r="512" spans="12:56" ht="12.75"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</row>
    <row r="513" spans="12:56" ht="12.75"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</row>
    <row r="514" spans="12:56" ht="12.75"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</row>
    <row r="515" spans="12:56" ht="12.75"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</row>
    <row r="516" spans="12:56" ht="12.75"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</row>
    <row r="517" spans="12:56" ht="12.75"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</row>
    <row r="518" spans="12:56" ht="12.75"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</row>
    <row r="519" spans="12:56" ht="12.75"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</row>
    <row r="520" spans="12:56" ht="12.75"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</row>
    <row r="521" spans="12:56" ht="12.75"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</row>
    <row r="522" spans="12:56" ht="12.75"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</row>
    <row r="523" spans="12:56" ht="12.75"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</row>
    <row r="524" spans="12:56" ht="12.75"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</row>
    <row r="525" spans="12:56" ht="12.75"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</row>
    <row r="526" spans="12:56" ht="12.75"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</row>
    <row r="527" spans="12:56" ht="12.75"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</row>
    <row r="528" spans="12:56" ht="12.75"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</row>
    <row r="529" spans="12:56" ht="12.75"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</row>
    <row r="530" spans="12:56" ht="12.75"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</row>
    <row r="531" spans="12:56" ht="12.75"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</row>
    <row r="532" spans="12:56" ht="12.75"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</row>
    <row r="533" spans="12:56" ht="12.75"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</row>
    <row r="534" spans="12:56" ht="12.75"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</row>
    <row r="535" spans="12:56" ht="12.75"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</row>
    <row r="536" spans="12:56" ht="12.75"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</row>
    <row r="537" spans="12:56" ht="12.75"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</row>
    <row r="538" spans="12:56" ht="12.75"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</row>
    <row r="539" spans="12:56" ht="12.75"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</row>
    <row r="540" spans="12:56" ht="12.75"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</row>
    <row r="541" spans="12:56" ht="12.75"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</row>
    <row r="542" spans="12:56" ht="12.75"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</row>
    <row r="543" spans="12:56" ht="12.75"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</row>
    <row r="544" spans="12:56" ht="12.75"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</row>
    <row r="545" spans="12:56" ht="12.75"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</row>
    <row r="546" spans="12:56" ht="12.75"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</row>
    <row r="547" spans="12:56" ht="12.75"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</row>
    <row r="548" spans="12:56" ht="12.75"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</row>
    <row r="549" spans="12:56" ht="12.75"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</row>
    <row r="550" spans="12:56" ht="12.75"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</row>
    <row r="551" spans="12:56" ht="12.75"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</row>
    <row r="552" spans="12:56" ht="12.75"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</row>
    <row r="553" spans="12:56" ht="12.75"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</row>
    <row r="554" spans="12:56" ht="12.75"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</row>
    <row r="555" spans="12:56" ht="12.75"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</row>
    <row r="556" spans="12:56" ht="12.75"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</row>
    <row r="557" spans="12:56" ht="12.75"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</row>
    <row r="558" spans="12:56" ht="12.75"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</row>
    <row r="559" spans="12:56" ht="12.75"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</row>
    <row r="560" spans="12:56" ht="12.75"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</row>
    <row r="561" spans="12:56" ht="12.75"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</row>
    <row r="562" spans="12:56" ht="12.75"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</row>
    <row r="563" spans="12:56" ht="12.75"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</row>
    <row r="564" spans="12:56" ht="12.75"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</row>
    <row r="565" spans="12:56" ht="12.75"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</row>
    <row r="566" spans="12:56" ht="12.75"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</row>
    <row r="567" spans="12:56" ht="12.75"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</row>
    <row r="568" spans="12:56" ht="12.75"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</row>
    <row r="569" spans="12:56" ht="12.75"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</row>
    <row r="570" spans="12:56" ht="12.75"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</row>
    <row r="571" spans="12:56" ht="12.75"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</row>
    <row r="572" spans="12:56" ht="12.75"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</row>
    <row r="573" spans="12:56" ht="12.75"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</row>
    <row r="574" spans="12:56" ht="12.75"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</row>
    <row r="575" spans="12:56" ht="12.75"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</row>
    <row r="576" spans="12:56" ht="12.75"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</row>
    <row r="577" spans="12:56" ht="12.75"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</row>
    <row r="578" spans="12:56" ht="12.75"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</row>
    <row r="579" spans="12:56" ht="12.75"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</row>
    <row r="580" spans="12:56" ht="12.75"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</row>
    <row r="581" spans="12:56" ht="12.75"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</row>
    <row r="582" spans="12:56" ht="12.75"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</row>
    <row r="583" spans="12:56" ht="12.75"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</row>
    <row r="584" spans="12:56" ht="12.75"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</row>
    <row r="585" spans="12:56" ht="12.75"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</row>
    <row r="586" spans="12:56" ht="12.75"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</row>
    <row r="587" spans="12:56" ht="12.75"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</row>
    <row r="588" spans="12:56" ht="12.75"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</row>
    <row r="589" spans="12:56" ht="12.75"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</row>
    <row r="590" spans="12:56" ht="12.75"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</row>
    <row r="591" spans="12:56" ht="12.75"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</row>
    <row r="592" spans="12:56" ht="12.75"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</row>
    <row r="593" spans="12:56" ht="12.75"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</row>
    <row r="594" spans="12:56" ht="12.75"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</row>
    <row r="595" spans="12:56" ht="12.75"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</row>
    <row r="596" spans="12:56" ht="12.75"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</row>
    <row r="597" spans="12:56" ht="12.75"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</row>
    <row r="598" spans="12:56" ht="12.75"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</row>
    <row r="599" spans="12:56" ht="12.75"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</row>
    <row r="600" spans="12:56" ht="12.75"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</row>
    <row r="601" spans="12:56" ht="12.75"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</row>
    <row r="602" spans="12:56" ht="12.75"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</row>
    <row r="603" spans="12:56" ht="12.75"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</row>
    <row r="604" spans="12:56" ht="12.75"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</row>
    <row r="605" spans="12:56" ht="12.75"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</row>
    <row r="606" spans="12:56" ht="12.75"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</row>
    <row r="607" spans="12:56" ht="12.75"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</row>
    <row r="608" spans="12:56" ht="12.75"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</row>
    <row r="609" spans="12:56" ht="12.75"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</row>
    <row r="610" spans="12:56" ht="12.75"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</row>
    <row r="611" spans="12:56" ht="12.75"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</row>
    <row r="612" spans="12:56" ht="12.75"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</row>
    <row r="613" spans="12:56" ht="12.75"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</row>
    <row r="614" spans="12:56" ht="12.75"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</row>
    <row r="615" spans="12:56" ht="12.75"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</row>
    <row r="616" spans="12:56" ht="12.75"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</row>
    <row r="617" spans="12:56" ht="12.75"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</row>
    <row r="618" spans="12:56" ht="12.75"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</row>
    <row r="619" spans="12:56" ht="12.75"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</row>
    <row r="620" spans="12:56" ht="12.75"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</row>
    <row r="621" spans="12:56" ht="12.75"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</row>
    <row r="622" spans="12:56" ht="12.75"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</row>
    <row r="623" spans="12:56" ht="12.75"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</row>
    <row r="624" spans="12:56" ht="12.75"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</row>
    <row r="625" spans="12:56" ht="12.75"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</row>
    <row r="626" spans="12:56" ht="12.75"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</row>
    <row r="627" spans="12:56" ht="12.75"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</row>
    <row r="628" spans="12:56" ht="12.75"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</row>
    <row r="629" spans="12:56" ht="12.75"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</row>
    <row r="630" spans="12:56" ht="12.75"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</row>
    <row r="631" spans="12:56" ht="12.75"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</row>
    <row r="632" spans="12:56" ht="12.75"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</row>
    <row r="633" spans="12:56" ht="12.75"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</row>
    <row r="634" spans="12:56" ht="12.75"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</row>
    <row r="635" spans="12:56" ht="12.75"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</row>
    <row r="636" spans="12:56" ht="12.75"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</row>
    <row r="637" spans="12:56" ht="12.75"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</row>
    <row r="638" spans="12:56" ht="12.75"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</row>
    <row r="639" spans="12:56" ht="12.75"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</row>
    <row r="640" spans="12:56" ht="12.75"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</row>
    <row r="641" spans="12:56" ht="12.75"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</row>
    <row r="642" spans="12:56" ht="12.75"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</row>
    <row r="643" spans="12:56" ht="12.75"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</row>
    <row r="644" spans="12:56" ht="12.75"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</row>
    <row r="645" spans="12:56" ht="12.75"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</row>
    <row r="646" spans="12:56" ht="12.75"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</row>
    <row r="647" spans="12:56" ht="12.75"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</row>
    <row r="648" spans="12:56" ht="12.75"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</row>
    <row r="649" spans="12:56" ht="12.75"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</row>
    <row r="650" spans="12:56" ht="12.75"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</row>
    <row r="651" spans="12:56" ht="12.75"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</row>
    <row r="652" spans="12:56" ht="12.75"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</row>
    <row r="653" spans="12:56" ht="12.75"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</row>
    <row r="654" spans="12:56" ht="12.75"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</row>
    <row r="655" spans="12:56" ht="12.75"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</row>
    <row r="656" spans="12:56" ht="12.75"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</row>
    <row r="657" spans="12:56" ht="12.75"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</row>
    <row r="658" spans="12:56" ht="12.75"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</row>
    <row r="659" spans="12:56" ht="12.75"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</row>
    <row r="660" spans="12:56" ht="12.75"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</row>
    <row r="661" spans="12:56" ht="12.75"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</row>
    <row r="662" spans="12:56" ht="12.75"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</row>
    <row r="663" spans="12:56" ht="12.75"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</row>
    <row r="664" spans="12:56" ht="12.75"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</row>
    <row r="665" spans="12:56" ht="12.75"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</row>
    <row r="666" spans="12:56" ht="12.75"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</row>
    <row r="667" spans="12:56" ht="12.75"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</row>
    <row r="668" spans="12:56" ht="12.75"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</row>
    <row r="669" spans="12:56" ht="12.75"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</row>
    <row r="670" spans="12:56" ht="12.75"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</row>
    <row r="671" spans="12:56" ht="12.75"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</row>
    <row r="672" spans="12:56" ht="12.75"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</row>
    <row r="673" spans="12:56" ht="12.75"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</row>
    <row r="674" spans="12:56" ht="12.75"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</row>
    <row r="675" spans="12:56" ht="12.75"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</row>
    <row r="676" spans="12:56" ht="12.75"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</row>
    <row r="677" spans="12:56" ht="12.75"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</row>
    <row r="678" spans="12:56" ht="12.75"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</row>
    <row r="679" spans="12:56" ht="12.75"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</row>
    <row r="680" spans="12:56" ht="12.75"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</row>
    <row r="681" spans="12:56" ht="12.75"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</row>
    <row r="682" spans="12:56" ht="12.75"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</row>
    <row r="683" spans="12:56" ht="12.75"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</row>
    <row r="684" spans="12:56" ht="12.75"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</row>
    <row r="685" spans="12:56" ht="12.75"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</row>
    <row r="686" spans="12:56" ht="12.75"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</row>
    <row r="687" spans="12:56" ht="12.75"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</row>
    <row r="688" spans="12:56" ht="12.75"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</row>
    <row r="689" spans="12:56" ht="12.75"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</row>
    <row r="690" spans="12:56" ht="12.75"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</row>
    <row r="691" spans="12:56" ht="12.75"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</row>
    <row r="692" spans="12:56" ht="12.75"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</row>
    <row r="693" spans="12:56" ht="12.75"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</row>
    <row r="694" spans="12:56" ht="12.75"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</row>
    <row r="695" spans="12:56" ht="12.75"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</row>
    <row r="696" spans="12:56" ht="12.75"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</row>
    <row r="697" spans="12:56" ht="12.75"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</row>
    <row r="698" spans="12:56" ht="12.75"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</row>
    <row r="699" spans="12:56" ht="12.75"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</row>
    <row r="700" spans="12:56" ht="12.75"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</row>
    <row r="701" spans="12:56" ht="12.75"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</row>
    <row r="702" spans="12:56" ht="12.75"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</row>
    <row r="703" spans="12:56" ht="12.75"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</row>
    <row r="704" spans="12:56" ht="12.75"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</row>
    <row r="705" spans="12:56" ht="12.75"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</row>
    <row r="706" spans="12:56" ht="12.75"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</row>
    <row r="707" spans="12:56" ht="12.75"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</row>
    <row r="708" spans="12:56" ht="12.75"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</row>
    <row r="709" spans="12:56" ht="12.75"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</row>
    <row r="710" spans="12:56" ht="12.75"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</row>
    <row r="711" spans="12:56" ht="12.75"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</row>
    <row r="712" spans="12:56" ht="12.75"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</row>
    <row r="713" spans="12:56" ht="12.75"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</row>
    <row r="714" spans="12:56" ht="12.75"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</row>
    <row r="715" spans="12:56" ht="12.75"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</row>
    <row r="716" spans="12:56" ht="12.75"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</row>
    <row r="717" spans="12:56" ht="12.75"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</row>
    <row r="718" spans="12:56" ht="12.75"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</row>
    <row r="719" spans="12:56" ht="12.75"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</row>
    <row r="720" spans="12:56" ht="12.75"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</row>
    <row r="721" spans="12:56" ht="12.75"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</row>
    <row r="722" spans="12:56" ht="12.75"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</row>
    <row r="723" spans="12:56" ht="12.75"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</row>
    <row r="724" spans="12:56" ht="12.75"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</row>
    <row r="725" spans="12:56" ht="12.75"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</row>
    <row r="726" spans="12:56" ht="12.75"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</row>
    <row r="727" spans="12:56" ht="12.75"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</row>
    <row r="728" spans="12:56" ht="12.75"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</row>
    <row r="729" spans="12:56" ht="12.75"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</row>
    <row r="730" spans="12:56" ht="12.75"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</row>
    <row r="731" spans="12:56" ht="12.75"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</row>
    <row r="732" spans="12:56" ht="12.75"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</row>
    <row r="733" spans="12:56" ht="12.75"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</row>
    <row r="734" spans="12:56" ht="12.75"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</row>
    <row r="735" spans="12:56" ht="12.75"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</row>
    <row r="736" spans="12:56" ht="12.75"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</row>
    <row r="737" spans="12:56" ht="12.75"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</row>
    <row r="738" spans="12:56" ht="12.75"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</row>
    <row r="739" spans="12:56" ht="12.75"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</row>
    <row r="740" spans="12:56" ht="12.75"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</row>
    <row r="741" spans="12:56" ht="12.75"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</row>
    <row r="742" spans="12:56" ht="12.75"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</row>
    <row r="743" spans="12:56" ht="12.75"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</row>
    <row r="744" spans="12:56" ht="12.75"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</row>
    <row r="745" spans="12:56" ht="12.75"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</row>
    <row r="746" spans="12:56" ht="12.75"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</row>
    <row r="747" spans="12:56" ht="12.75"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</row>
    <row r="748" spans="12:56" ht="12.75"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</row>
    <row r="749" spans="12:56" ht="12.75"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</row>
    <row r="750" spans="12:56" ht="12.75"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</row>
    <row r="751" spans="12:56" ht="12.75"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</row>
    <row r="752" spans="12:56" ht="12.75"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</row>
    <row r="753" spans="12:56" ht="12.75"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</row>
    <row r="754" spans="12:56" ht="12.75"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</row>
    <row r="755" spans="12:56" ht="12.75"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</row>
    <row r="756" spans="12:56" ht="12.75"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</row>
    <row r="757" spans="12:56" ht="12.75"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</row>
    <row r="758" spans="12:56" ht="12.75"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</row>
    <row r="759" spans="12:56" ht="12.75"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</row>
    <row r="760" spans="12:56" ht="12.75"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</row>
    <row r="761" spans="12:56" ht="12.75"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</row>
    <row r="762" spans="12:56" ht="12.75"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</row>
    <row r="763" spans="12:56" ht="12.75"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</row>
    <row r="764" spans="12:56" ht="12.75"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</row>
    <row r="765" spans="12:56" ht="12.75"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</row>
    <row r="766" spans="12:56" ht="12.75"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</row>
    <row r="767" spans="12:56" ht="12.75"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</row>
    <row r="768" spans="12:56" ht="12.75"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</row>
    <row r="769" spans="12:56" ht="12.75"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</row>
    <row r="770" spans="12:56" ht="12.75"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</row>
    <row r="771" spans="12:56" ht="12.75"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</row>
    <row r="772" spans="12:56" ht="12.75"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</row>
    <row r="773" spans="12:56" ht="12.75"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</row>
    <row r="774" spans="12:56" ht="12.75"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</row>
    <row r="775" spans="12:56" ht="12.75"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</row>
    <row r="776" spans="12:56" ht="12.75"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</row>
    <row r="777" spans="12:56" ht="12.75"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</row>
    <row r="778" spans="12:56" ht="12.75"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</row>
    <row r="779" spans="12:56" ht="12.75"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</row>
    <row r="780" spans="12:56" ht="12.75"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</row>
    <row r="781" spans="12:56" ht="12.75"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</row>
    <row r="782" spans="12:56" ht="12.75"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</row>
    <row r="783" spans="12:56" ht="12.75"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</row>
    <row r="784" spans="12:56" ht="12.75"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</row>
    <row r="785" spans="12:56" ht="12.75"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</row>
    <row r="786" spans="12:56" ht="12.75"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</row>
    <row r="787" spans="12:56" ht="12.75"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</row>
    <row r="788" spans="12:56" ht="12.75"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</row>
    <row r="789" spans="12:56" ht="12.75"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</row>
    <row r="790" spans="12:56" ht="12.75"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</row>
    <row r="791" spans="12:56" ht="12.75"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</row>
    <row r="792" spans="12:56" ht="12.75"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</row>
    <row r="793" spans="12:56" ht="12.75"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</row>
    <row r="794" spans="12:56" ht="12.75"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</row>
    <row r="795" spans="12:56" ht="12.75"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</row>
    <row r="796" spans="12:56" ht="12.75"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</row>
    <row r="797" spans="12:56" ht="12.75"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</row>
    <row r="798" spans="12:56" ht="12.75"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</row>
    <row r="799" spans="12:56" ht="12.75"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</row>
    <row r="800" spans="12:56" ht="12.75"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</row>
    <row r="801" spans="12:56" ht="12.75"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</row>
    <row r="802" spans="12:56" ht="12.75"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</row>
    <row r="803" spans="12:56" ht="12.75"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</row>
    <row r="804" spans="12:56" ht="12.75"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</row>
    <row r="805" spans="12:56" ht="12.75"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</row>
    <row r="806" spans="12:56" ht="12.75"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</row>
    <row r="807" spans="12:56" ht="12.75"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</row>
    <row r="808" spans="12:56" ht="12.75"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</row>
    <row r="809" spans="12:56" ht="12.75"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</row>
    <row r="810" spans="12:56" ht="12.75"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</row>
    <row r="811" spans="12:56" ht="12.75"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</row>
    <row r="812" spans="12:56" ht="12.75"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</row>
    <row r="813" spans="12:56" ht="12.75"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</row>
    <row r="814" spans="12:56" ht="12.75"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</row>
    <row r="815" spans="12:56" ht="12.75"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</row>
    <row r="816" spans="12:56" ht="12.75"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</row>
    <row r="817" spans="12:56" ht="12.75"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</row>
    <row r="818" spans="12:56" ht="12.75"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</row>
    <row r="819" spans="12:56" ht="12.75"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</row>
    <row r="820" spans="12:56" ht="12.75"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</row>
    <row r="821" spans="12:56" ht="12.75"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</row>
    <row r="822" spans="12:56" ht="12.75"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</row>
    <row r="823" spans="12:56" ht="12.75"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</row>
    <row r="824" spans="12:56" ht="12.75"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</row>
    <row r="825" spans="12:56" ht="12.75"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</row>
    <row r="826" spans="12:56" ht="12.75"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</row>
    <row r="827" spans="12:56" ht="12.75"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</row>
    <row r="828" spans="12:56" ht="12.75"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</row>
    <row r="829" spans="12:56" ht="12.75"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</row>
    <row r="830" spans="12:56" ht="12.75"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</row>
    <row r="831" spans="12:56" ht="12.75"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</row>
    <row r="832" spans="12:56" ht="12.75"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</row>
    <row r="833" spans="12:56" ht="12.75"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</row>
    <row r="834" spans="12:56" ht="12.75"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</row>
    <row r="835" spans="12:56" ht="12.75"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</row>
    <row r="836" spans="12:56" ht="12.75"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</row>
    <row r="837" spans="12:56" ht="12.75"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</row>
    <row r="838" spans="12:56" ht="12.75"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</row>
    <row r="839" spans="12:56" ht="12.75"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</row>
    <row r="840" spans="12:56" ht="12.75"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</row>
    <row r="841" spans="12:56" ht="12.75"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</row>
    <row r="842" spans="12:56" ht="12.75"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</row>
    <row r="843" spans="12:56" ht="12.75"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</row>
    <row r="844" spans="12:56" ht="12.75"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</row>
    <row r="845" spans="12:56" ht="12.75"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</row>
    <row r="846" spans="12:56" ht="12.75"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</row>
    <row r="847" spans="12:56" ht="12.75"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</row>
    <row r="848" spans="12:56" ht="12.75"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</row>
    <row r="849" spans="12:56" ht="12.75"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</row>
    <row r="850" spans="12:56" ht="12.75"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</row>
    <row r="851" spans="12:56" ht="12.75"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</row>
    <row r="852" spans="12:56" ht="12.7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</row>
    <row r="853" spans="12:56" ht="12.7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</row>
    <row r="854" spans="12:56" ht="12.7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</row>
    <row r="855" spans="12:56" ht="12.7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</row>
    <row r="856" spans="12:56" ht="12.7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</row>
    <row r="857" spans="12:56" ht="12.7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</row>
    <row r="858" spans="12:56" ht="12.7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</row>
    <row r="859" spans="12:56" ht="12.7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</row>
    <row r="860" spans="12:56" ht="12.7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</row>
    <row r="861" spans="12:56" ht="12.7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</row>
    <row r="862" spans="12:56" ht="12.7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</row>
    <row r="863" spans="12:56" ht="12.7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</row>
    <row r="864" spans="12:56" ht="12.7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</row>
    <row r="865" spans="12:56" ht="12.7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</row>
    <row r="866" spans="12:56" ht="12.7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</row>
    <row r="867" spans="12:56" ht="12.7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</row>
    <row r="868" spans="12:56" ht="12.7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</row>
    <row r="869" spans="12:56" ht="12.7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</row>
    <row r="870" spans="12:56" ht="12.7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</row>
    <row r="871" spans="12:56" ht="12.7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</row>
    <row r="872" spans="12:56" ht="12.7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</row>
    <row r="873" spans="12:56" ht="12.7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</row>
    <row r="874" spans="12:56" ht="12.7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</row>
    <row r="875" spans="12:56" ht="12.7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</row>
    <row r="876" spans="12:56" ht="12.7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</row>
    <row r="877" spans="12:56" ht="12.7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</row>
    <row r="878" spans="12:56" ht="12.7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</row>
    <row r="879" spans="12:56" ht="12.7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</row>
    <row r="880" spans="12:56" ht="12.7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</row>
    <row r="881" spans="12:56" ht="12.7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</row>
    <row r="882" spans="12:56" ht="12.7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</row>
    <row r="883" spans="12:56" ht="12.7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</row>
    <row r="884" spans="12:56" ht="12.7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</row>
    <row r="885" spans="12:56" ht="12.7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</row>
    <row r="886" spans="12:56" ht="12.7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</row>
    <row r="887" spans="12:56" ht="12.7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</row>
    <row r="888" spans="12:56" ht="12.7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</row>
    <row r="889" spans="12:56" ht="12.7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</row>
    <row r="890" spans="12:56" ht="12.75"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</row>
    <row r="891" spans="12:56" ht="12.75"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</row>
    <row r="892" spans="12:56" ht="12.75"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</row>
    <row r="893" spans="12:56" ht="12.75"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</row>
    <row r="894" spans="12:56" ht="12.75"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</row>
    <row r="895" spans="12:56" ht="12.75"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</row>
    <row r="896" spans="12:56" ht="12.75"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</row>
    <row r="897" spans="12:56" ht="12.75"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</row>
    <row r="898" spans="12:56" ht="12.75"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</row>
    <row r="899" spans="12:56" ht="12.75"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</row>
    <row r="900" spans="12:56" ht="12.75"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</row>
    <row r="901" spans="12:56" ht="12.75"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</row>
    <row r="902" spans="12:56" ht="12.75"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</row>
    <row r="903" spans="12:56" ht="12.75"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</row>
    <row r="904" spans="12:56" ht="12.75"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</row>
    <row r="905" spans="12:56" ht="12.75"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</row>
    <row r="906" spans="12:56" ht="12.75"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</row>
    <row r="907" spans="12:56" ht="12.75"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</row>
    <row r="908" spans="12:56" ht="12.75"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</row>
    <row r="909" spans="12:56" ht="12.75"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</row>
    <row r="910" spans="12:56" ht="12.75"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</row>
    <row r="911" spans="12:56" ht="12.75"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</row>
    <row r="912" spans="12:56" ht="12.75"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</row>
    <row r="913" spans="12:56" ht="12.75"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</row>
    <row r="914" spans="12:56" ht="12.75"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</row>
    <row r="915" spans="12:56" ht="12.75"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</row>
    <row r="916" spans="12:56" ht="12.75"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</row>
    <row r="917" spans="12:56" ht="12.75"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</row>
    <row r="918" spans="12:56" ht="12.75"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</row>
    <row r="919" spans="12:56" ht="12.75"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</row>
    <row r="920" spans="12:56" ht="12.75"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</row>
    <row r="921" spans="12:56" ht="12.75"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</row>
    <row r="922" spans="12:56" ht="12.75"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</row>
    <row r="923" spans="12:56" ht="12.75"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</row>
    <row r="924" spans="12:56" ht="12.75"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</row>
    <row r="925" spans="12:56" ht="12.75"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</row>
    <row r="926" spans="12:56" ht="12.75"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</row>
    <row r="927" spans="12:56" ht="12.75"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</row>
    <row r="928" spans="12:56" ht="12.75"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</row>
    <row r="929" spans="12:56" ht="12.75"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</row>
    <row r="930" spans="12:56" ht="12.75"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</row>
    <row r="931" spans="12:56" ht="12.75"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</row>
    <row r="932" spans="12:56" ht="12.75"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</row>
    <row r="933" spans="12:56" ht="12.75"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</row>
    <row r="934" spans="12:56" ht="12.75"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</row>
    <row r="935" spans="12:56" ht="12.75"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</row>
    <row r="936" spans="12:56" ht="12.75"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</row>
    <row r="937" spans="12:56" ht="12.75"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</row>
    <row r="938" spans="12:56" ht="12.75"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</row>
    <row r="939" spans="12:56" ht="12.75"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</row>
    <row r="940" spans="12:56" ht="12.75"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</row>
    <row r="941" spans="12:56" ht="12.75"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</row>
    <row r="942" spans="12:56" ht="12.75"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</row>
    <row r="943" spans="12:56" ht="12.75"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</row>
    <row r="944" spans="12:56" ht="12.75"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</row>
    <row r="945" spans="12:56" ht="12.75"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</row>
    <row r="946" spans="12:56" ht="12.75"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</row>
    <row r="947" spans="12:56" ht="12.75"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</row>
    <row r="948" spans="12:56" ht="12.75"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</row>
    <row r="949" spans="12:56" ht="12.75"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</row>
    <row r="950" spans="12:56" ht="12.75"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</row>
    <row r="951" spans="12:56" ht="12.75"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</row>
    <row r="952" spans="12:56" ht="12.75"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</row>
    <row r="953" spans="12:56" ht="12.75"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</row>
    <row r="954" spans="12:56" ht="12.75"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</row>
    <row r="955" spans="12:56" ht="12.75"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</row>
    <row r="956" spans="12:56" ht="12.75"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</row>
    <row r="957" spans="12:56" ht="12.75"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</row>
    <row r="958" spans="12:56" ht="12.75"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</row>
    <row r="959" spans="12:56" ht="12.75"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</row>
    <row r="960" spans="12:56" ht="12.75"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</row>
    <row r="961" spans="12:56" ht="12.75"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</row>
    <row r="962" spans="12:56" ht="12.75"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</row>
    <row r="963" spans="12:56" ht="12.75"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</row>
    <row r="964" spans="12:56" ht="12.75"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</row>
    <row r="965" spans="12:56" ht="12.75"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</row>
    <row r="966" spans="12:56" ht="12.75"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</row>
    <row r="967" spans="12:56" ht="12.75"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</row>
    <row r="968" spans="12:56" ht="12.75"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</row>
    <row r="969" spans="12:56" ht="12.75"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</row>
    <row r="970" spans="12:56" ht="12.75"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</row>
    <row r="971" spans="12:56" ht="12.75"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</row>
    <row r="972" spans="12:56" ht="12.75"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</row>
    <row r="973" spans="12:56" ht="12.75"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</row>
    <row r="974" spans="12:56" ht="12.75"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</row>
    <row r="975" spans="12:56" ht="12.75"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</row>
    <row r="976" spans="12:56" ht="12.75"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</row>
    <row r="977" spans="12:56" ht="12.75"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</row>
    <row r="978" spans="12:56" ht="12.75"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</row>
    <row r="979" spans="12:56" ht="12.75"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</row>
    <row r="980" spans="12:56" ht="12.75"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</row>
    <row r="981" spans="12:56" ht="12.75"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</row>
    <row r="982" spans="12:56" ht="12.75"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</row>
    <row r="983" spans="12:56" ht="12.75"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</row>
    <row r="984" spans="12:56" ht="12.75"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</row>
    <row r="985" spans="12:56" ht="12.75"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</row>
    <row r="986" spans="12:56" ht="12.75"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</row>
    <row r="987" spans="12:56" ht="12.75"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</row>
    <row r="988" spans="12:56" ht="12.75"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</row>
    <row r="989" spans="12:56" ht="12.75"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</row>
    <row r="990" spans="12:56" ht="12.75"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</row>
    <row r="991" spans="12:56" ht="12.75"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</row>
    <row r="992" spans="12:56" ht="12.75"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</row>
    <row r="993" spans="12:56" ht="12.75"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</row>
    <row r="994" spans="12:56" ht="12.75"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</row>
    <row r="995" spans="12:56" ht="12.75"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</row>
    <row r="996" spans="12:56" ht="12.75"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</row>
    <row r="997" spans="12:56" ht="12.75"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</row>
    <row r="998" spans="12:56" ht="12.75"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</row>
    <row r="999" spans="12:56" ht="12.75"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</row>
    <row r="1000" spans="12:56" ht="12.75"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</row>
    <row r="1001" spans="12:56" ht="12.75"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</row>
    <row r="1002" spans="12:56" ht="12.75"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</row>
    <row r="1003" spans="12:56" ht="12.75"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</row>
    <row r="1004" spans="12:56" ht="12.75"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</row>
    <row r="1005" spans="12:56" ht="12.75"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</row>
    <row r="1006" spans="12:56" ht="12.75"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</row>
    <row r="1007" spans="12:56" ht="12.75"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</row>
    <row r="1008" spans="12:56" ht="12.75"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</row>
    <row r="1009" spans="12:56" ht="12.75"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</row>
    <row r="1010" spans="12:56" ht="12.75"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</row>
    <row r="1011" spans="12:56" ht="12.75"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</row>
    <row r="1012" spans="12:56" ht="12.75"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</row>
    <row r="1013" spans="12:56" ht="12.75"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</row>
    <row r="1014" spans="12:56" ht="12.75"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</row>
    <row r="1015" spans="12:56" ht="12.75"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</row>
    <row r="1016" spans="12:56" ht="12.75"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</row>
    <row r="1017" spans="12:56" ht="12.75"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</row>
    <row r="1018" spans="12:56" ht="12.75"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</row>
    <row r="1019" spans="12:56" ht="12.75"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</row>
    <row r="1020" spans="12:56" ht="12.75"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</row>
    <row r="1021" spans="12:56" ht="12.75"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</row>
    <row r="1022" spans="12:56" ht="12.75"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</row>
    <row r="1023" spans="12:56" ht="12.75"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</row>
    <row r="1024" spans="12:56" ht="12.75"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</row>
    <row r="1025" spans="12:56" ht="12.75"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</row>
    <row r="1026" spans="12:56" ht="12.75"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</row>
    <row r="1027" spans="12:56" ht="12.75"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</row>
    <row r="1028" spans="12:56" ht="12.75"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</row>
    <row r="1029" spans="12:56" ht="12.75"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</row>
    <row r="1030" spans="12:56" ht="12.75"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</row>
    <row r="1031" spans="12:56" ht="12.75"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</row>
    <row r="1032" spans="12:56" ht="12.75"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</row>
    <row r="1033" spans="12:56" ht="12.75"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</row>
    <row r="1034" spans="12:56" ht="12.75"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</row>
    <row r="1035" spans="12:56" ht="12.75"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</row>
    <row r="1036" spans="12:56" ht="12.75"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</row>
    <row r="1037" spans="12:56" ht="12.75"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</row>
    <row r="1038" spans="12:56" ht="12.75"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</row>
    <row r="1039" spans="12:56" ht="12.75"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</row>
    <row r="1040" spans="12:56" ht="12.75"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</row>
    <row r="1041" spans="12:56" ht="12.75"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</row>
    <row r="1042" spans="12:56" ht="12.75"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</row>
    <row r="1043" spans="12:56" ht="12.75"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</row>
    <row r="1044" spans="12:56" ht="12.75"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</row>
    <row r="1045" spans="12:56" ht="12.75"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</row>
    <row r="1046" spans="12:56" ht="12.75"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</row>
    <row r="1047" spans="12:56" ht="12.75"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</row>
    <row r="1048" spans="12:56" ht="12.75"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</row>
    <row r="1049" spans="12:56" ht="12.75"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</row>
    <row r="1050" spans="12:56" ht="12.75"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</row>
    <row r="1051" spans="12:56" ht="12.75"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</row>
    <row r="1052" spans="12:56" ht="12.75"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</row>
    <row r="1053" spans="12:56" ht="12.75"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</row>
    <row r="1054" spans="12:56" ht="12.75"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</row>
    <row r="1055" spans="12:56" ht="12.75"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</row>
    <row r="1056" spans="12:56" ht="12.75"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</row>
    <row r="1057" spans="12:56" ht="12.75"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</row>
    <row r="1058" spans="12:56" ht="12.75"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</row>
    <row r="1059" spans="12:56" ht="12.75"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</row>
    <row r="1060" spans="12:56" ht="12.75"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</row>
    <row r="1061" spans="12:56" ht="12.75"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</row>
    <row r="1062" spans="12:56" ht="12.75"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</row>
    <row r="1063" spans="12:56" ht="12.75"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</row>
    <row r="1064" spans="12:56" ht="12.75"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</row>
    <row r="1065" spans="12:56" ht="12.75"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</row>
    <row r="1066" spans="12:56" ht="12.75"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</row>
    <row r="1067" spans="12:56" ht="12.75"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</row>
    <row r="1068" spans="12:56" ht="12.75"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</row>
    <row r="1069" spans="12:56" ht="12.75"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</row>
    <row r="1070" spans="12:56" ht="12.75"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</row>
    <row r="1071" spans="12:56" ht="12.75"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</row>
    <row r="1072" spans="12:56" ht="12.75"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</row>
    <row r="1073" spans="12:56" ht="12.75"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</row>
    <row r="1074" spans="12:56" ht="12.75"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</row>
    <row r="1075" spans="12:56" ht="12.75"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</row>
    <row r="1076" spans="12:56" ht="12.75"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</row>
    <row r="1077" spans="12:56" ht="12.75"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</row>
    <row r="1078" spans="12:56" ht="12.75"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</row>
    <row r="1079" spans="12:56" ht="12.75"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</row>
    <row r="1080" spans="12:56" ht="12.75"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</row>
    <row r="1081" spans="12:56" ht="12.75"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</row>
    <row r="1082" spans="12:56" ht="12.75"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</row>
    <row r="1083" spans="12:56" ht="12.75"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</row>
    <row r="1084" spans="12:56" ht="12.75"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</row>
    <row r="1085" spans="12:56" ht="12.75"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</row>
    <row r="1086" spans="12:56" ht="12.75"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</row>
    <row r="1087" spans="12:56" ht="12.75"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</row>
    <row r="1088" spans="12:56" ht="12.75"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</row>
    <row r="1089" spans="12:56" ht="12.75"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</row>
    <row r="1090" spans="12:56" ht="12.75"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</row>
    <row r="1091" spans="12:56" ht="12.75"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</row>
    <row r="1092" spans="12:56" ht="12.75"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</row>
    <row r="1093" spans="12:56" ht="12.75"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</row>
    <row r="1094" spans="12:56" ht="12.75"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</row>
    <row r="1095" spans="12:56" ht="12.75"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</row>
    <row r="1096" spans="12:56" ht="12.75"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</row>
    <row r="1097" spans="12:56" ht="12.75"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</row>
    <row r="1098" spans="12:56" ht="12.75"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</row>
    <row r="1099" spans="12:56" ht="12.75"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</row>
    <row r="1100" spans="12:56" ht="12.75"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</row>
    <row r="1101" spans="12:56" ht="12.75"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</row>
    <row r="1102" spans="12:56" ht="12.75"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</row>
    <row r="1103" spans="12:56" ht="12.75"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</row>
    <row r="1104" spans="12:56" ht="12.75"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</row>
    <row r="1105" spans="12:56" ht="12.75"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</row>
    <row r="1106" spans="12:56" ht="12.75"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</row>
    <row r="1107" spans="12:56" ht="12.75"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</row>
    <row r="1108" spans="12:56" ht="12.75"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</row>
    <row r="1109" spans="12:56" ht="12.75"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</row>
    <row r="1110" spans="12:56" ht="12.75"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</row>
    <row r="1111" spans="12:56" ht="12.75"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</row>
    <row r="1112" spans="12:56" ht="12.75"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</row>
    <row r="1113" spans="12:56" ht="12.75"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</row>
    <row r="1114" spans="12:56" ht="12.75"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</row>
    <row r="1115" spans="12:56" ht="12.75"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</row>
    <row r="1116" spans="12:56" ht="12.75"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</row>
    <row r="1117" spans="12:56" ht="12.75"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</row>
    <row r="1118" spans="12:56" ht="12.75"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</row>
    <row r="1119" spans="12:56" ht="12.75"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</row>
    <row r="1120" spans="12:56" ht="12.75"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</row>
    <row r="1121" spans="12:56" ht="12.75"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</row>
    <row r="1122" spans="12:56" ht="12.75"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</row>
    <row r="1123" spans="12:56" ht="12.75"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</row>
    <row r="1124" spans="12:56" ht="12.75"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</row>
    <row r="1125" spans="12:56" ht="12.75"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</row>
    <row r="1126" spans="12:56" ht="12.75"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</row>
    <row r="1127" spans="12:56" ht="12.75"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</row>
    <row r="1128" spans="12:56" ht="12.75"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</row>
    <row r="1129" spans="12:56" ht="12.75"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</row>
    <row r="1130" spans="12:56" ht="12.75"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</row>
    <row r="1131" spans="12:56" ht="12.75"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</row>
    <row r="1132" spans="12:56" ht="12.75"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</row>
    <row r="1133" spans="12:56" ht="12.75"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</row>
    <row r="1134" spans="12:56" ht="12.75"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</row>
    <row r="1135" spans="12:56" ht="12.75"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</row>
    <row r="1136" spans="12:56" ht="12.75"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</row>
    <row r="1137" spans="12:56" ht="12.75"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</row>
    <row r="1138" spans="12:56" ht="12.75"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</row>
    <row r="1139" spans="12:56" ht="12.75"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</row>
    <row r="1140" spans="12:56" ht="12.75"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</row>
    <row r="1141" spans="12:56" ht="12.75"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</row>
    <row r="1142" spans="12:56" ht="12.75"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</row>
    <row r="1143" spans="12:56" ht="12.75"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</row>
    <row r="1144" spans="12:56" ht="12.75"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</row>
    <row r="1145" spans="12:56" ht="12.75"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</row>
    <row r="1146" spans="12:56" ht="12.75"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</row>
    <row r="1147" spans="12:56" ht="12.75"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</row>
    <row r="1148" spans="12:56" ht="12.75"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</row>
    <row r="1149" spans="12:56" ht="12.75"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</row>
    <row r="1150" spans="12:56" ht="12.75"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</row>
    <row r="1151" spans="12:56" ht="12.75"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</row>
    <row r="1152" spans="12:56" ht="12.75"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</row>
    <row r="1153" spans="12:56" ht="12.75"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</row>
    <row r="1154" spans="12:56" ht="12.75"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</row>
    <row r="1155" spans="12:56" ht="12.75"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</row>
    <row r="1156" spans="12:56" ht="12.75"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</row>
    <row r="1157" spans="12:56" ht="12.75"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</row>
    <row r="1158" spans="12:56" ht="12.75"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</row>
    <row r="1159" spans="12:56" ht="12.75"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</row>
    <row r="1160" spans="12:56" ht="12.75"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</row>
    <row r="1161" spans="12:56" ht="12.75"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</row>
    <row r="1162" spans="12:56" ht="12.75"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</row>
    <row r="1163" spans="12:56" ht="12.75"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</row>
    <row r="1164" spans="12:56" ht="12.75"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</row>
    <row r="1165" spans="12:56" ht="12.75"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</row>
    <row r="1166" spans="12:56" ht="12.75"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</row>
    <row r="1167" spans="12:56" ht="12.75"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</row>
    <row r="1168" spans="12:56" ht="12.75"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</row>
    <row r="1169" spans="12:56" ht="12.75"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</row>
    <row r="1170" spans="12:56" ht="12.75"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</row>
    <row r="1171" spans="12:56" ht="12.75"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</row>
    <row r="1172" spans="12:56" ht="12.75"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</row>
    <row r="1173" spans="12:56" ht="12.75"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</row>
    <row r="1174" spans="12:56" ht="12.75"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</row>
    <row r="1175" spans="12:56" ht="12.75"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</row>
    <row r="1176" spans="12:56" ht="12.75"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</row>
    <row r="1177" spans="12:56" ht="12.75"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</row>
    <row r="1178" spans="12:56" ht="12.75"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</row>
    <row r="1179" spans="12:56" ht="12.75"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</row>
    <row r="1180" spans="12:56" ht="12.75"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</row>
    <row r="1181" spans="12:56" ht="12.75"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</row>
    <row r="1182" spans="12:56" ht="12.75"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</row>
    <row r="1183" spans="12:56" ht="12.75"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</row>
    <row r="1184" spans="12:56" ht="12.75"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</row>
    <row r="1185" spans="12:56" ht="12.75"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</row>
    <row r="1186" spans="12:56" ht="12.75"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</row>
    <row r="1187" spans="12:56" ht="12.75"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</row>
    <row r="1188" spans="12:56" ht="12.75"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</row>
    <row r="1189" spans="12:56" ht="12.75"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</row>
    <row r="1190" spans="12:56" ht="12.75"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</row>
    <row r="1191" spans="12:56" ht="12.75"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</row>
    <row r="1192" spans="12:56" ht="12.75"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</row>
    <row r="1193" spans="12:56" ht="12.75"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</row>
    <row r="1194" spans="12:56" ht="12.75"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</row>
    <row r="1195" spans="12:56" ht="12.75"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</row>
    <row r="1196" spans="12:56" ht="12.75"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</row>
    <row r="1197" spans="12:56" ht="12.75"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</row>
    <row r="1198" spans="12:56" ht="12.75"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</row>
    <row r="1199" spans="12:56" ht="12.75"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</row>
    <row r="1200" spans="12:56" ht="12.75"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</row>
    <row r="1201" spans="12:56" ht="12.75"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</row>
    <row r="1202" spans="12:56" ht="12.75"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</row>
    <row r="1203" spans="12:56" ht="12.75"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</row>
    <row r="1204" spans="12:56" ht="12.75"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</row>
    <row r="1205" spans="12:56" ht="12.75"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</row>
    <row r="1206" spans="12:56" ht="12.75"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</row>
    <row r="1207" spans="12:56" ht="12.75"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</row>
    <row r="1208" spans="12:56" ht="12.75"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</row>
    <row r="1209" spans="12:56" ht="12.75"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</row>
    <row r="1210" spans="12:56" ht="12.75"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</row>
    <row r="1211" spans="12:56" ht="12.75"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</row>
    <row r="1212" spans="12:56" ht="12.75"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</row>
    <row r="1213" spans="12:56" ht="12.75"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</row>
    <row r="1214" spans="12:56" ht="12.75"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</row>
    <row r="1215" spans="12:56" ht="12.75"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</row>
    <row r="1216" spans="12:56" ht="12.75"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</row>
    <row r="1217" spans="12:56" ht="12.75"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</row>
    <row r="1218" spans="12:56" ht="12.75"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</row>
    <row r="1219" spans="12:56" ht="12.75"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</row>
    <row r="1220" spans="12:56" ht="12.75"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</row>
    <row r="1221" spans="12:56" ht="12.75"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</row>
    <row r="1222" spans="12:56" ht="12.75"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</row>
    <row r="1223" spans="12:56" ht="12.75"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</row>
    <row r="1224" spans="12:56" ht="12.75"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</row>
    <row r="1225" spans="12:56" ht="12.75"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</row>
    <row r="1226" spans="12:56" ht="12.75"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</row>
    <row r="1227" spans="12:56" ht="12.75"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</row>
    <row r="1228" spans="12:56" ht="12.75"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</row>
    <row r="1229" spans="12:56" ht="12.75"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</row>
    <row r="1230" spans="12:56" ht="12.75"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</row>
    <row r="1231" spans="12:56" ht="12.75"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</row>
    <row r="1232" spans="12:56" ht="12.75"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</row>
    <row r="1233" spans="12:56" ht="12.75"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</row>
    <row r="1234" spans="12:56" ht="12.75"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</row>
    <row r="1235" spans="12:56" ht="12.75"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</row>
    <row r="1236" spans="12:56" ht="12.75"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</row>
    <row r="1237" spans="12:56" ht="12.75"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</row>
    <row r="1238" spans="12:56" ht="12.75"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</row>
    <row r="1239" spans="12:56" ht="12.75"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</row>
    <row r="1240" spans="12:56" ht="12.75"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</row>
    <row r="1241" spans="12:56" ht="12.75"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</row>
    <row r="1242" spans="12:56" ht="12.75"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</row>
    <row r="1243" spans="12:56" ht="12.75"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</row>
    <row r="1244" spans="12:56" ht="12.75"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</row>
    <row r="1245" spans="12:56" ht="12.75"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</row>
    <row r="1246" spans="12:56" ht="12.75"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</row>
    <row r="1247" spans="12:56" ht="12.75"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</row>
    <row r="1248" spans="12:56" ht="12.75"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</row>
    <row r="1249" spans="12:56" ht="12.75"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</row>
    <row r="1250" spans="12:56" ht="12.75"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</row>
    <row r="1251" spans="12:56" ht="12.75"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</row>
    <row r="1252" spans="12:56" ht="12.75"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</row>
    <row r="1253" spans="12:56" ht="12.75"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</row>
    <row r="1254" spans="12:56" ht="12.75"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</row>
    <row r="1255" spans="12:56" ht="12.75"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</row>
    <row r="1256" spans="12:56" ht="12.75"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</row>
    <row r="1257" spans="12:56" ht="12.75"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</row>
    <row r="1258" spans="12:56" ht="12.75"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</row>
    <row r="1259" spans="12:56" ht="12.75"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</row>
    <row r="1260" spans="12:56" ht="12.75"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</row>
    <row r="1261" spans="12:56" ht="12.75"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</row>
    <row r="1262" spans="12:56" ht="12.75"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</row>
    <row r="1263" spans="12:56" ht="12.75"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</row>
    <row r="1264" spans="12:56" ht="12.75"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</row>
    <row r="1265" spans="12:56" ht="12.75"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</row>
    <row r="1266" spans="12:56" ht="12.75"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</row>
    <row r="1267" spans="12:56" ht="12.75"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</row>
    <row r="1268" spans="12:56" ht="12.75"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</row>
    <row r="1269" spans="12:56" ht="12.75"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</row>
    <row r="1270" spans="12:56" ht="12.75"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</row>
    <row r="1271" spans="12:56" ht="12.75"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</row>
    <row r="1272" spans="12:56" ht="12.75"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</row>
    <row r="1273" spans="12:56" ht="12.75"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</row>
    <row r="1274" spans="12:56" ht="12.75"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</row>
    <row r="1275" spans="12:56" ht="12.75"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</row>
    <row r="1276" spans="12:56" ht="12.75"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</row>
    <row r="1277" spans="12:56" ht="12.75"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</row>
    <row r="1278" spans="12:56" ht="12.75"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</row>
    <row r="1279" spans="12:56" ht="12.75"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</row>
    <row r="1280" spans="12:56" ht="12.75"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</row>
    <row r="1281" spans="12:56" ht="12.75"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</row>
    <row r="1282" spans="12:56" ht="12.75"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</row>
    <row r="1283" spans="12:56" ht="12.75"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</row>
    <row r="1284" spans="12:56" ht="12.75"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</row>
    <row r="1285" spans="12:56" ht="12.75"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</row>
    <row r="1286" spans="12:56" ht="12.75"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</row>
    <row r="1287" spans="12:56" ht="12.75"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</row>
    <row r="1288" spans="12:56" ht="12.75"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</row>
    <row r="1289" spans="12:56" ht="12.75"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</row>
    <row r="1290" spans="12:56" ht="12.75"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</row>
    <row r="1291" spans="12:56" ht="12.75"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</row>
    <row r="1292" spans="12:56" ht="12.75"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</row>
    <row r="1293" spans="12:56" ht="12.75"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</row>
    <row r="1294" spans="12:56" ht="12.75"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</row>
    <row r="1295" spans="12:56" ht="12.75"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</row>
    <row r="1296" spans="12:56" ht="12.75"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</row>
    <row r="1297" spans="12:56" ht="12.75"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</row>
    <row r="1298" spans="12:56" ht="12.75"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</row>
    <row r="1299" spans="12:56" ht="12.75"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</row>
    <row r="1300" spans="12:56" ht="12.75"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</row>
    <row r="1301" spans="12:56" ht="12.75"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</row>
    <row r="1302" spans="12:56" ht="12.75"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</row>
    <row r="1303" spans="12:56" ht="12.75"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</row>
    <row r="1304" spans="12:56" ht="12.75"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</row>
    <row r="1305" spans="12:56" ht="12.75"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</row>
    <row r="1306" spans="12:56" ht="12.75"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</row>
    <row r="1307" spans="12:56" ht="12.75"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</row>
    <row r="1308" spans="12:56" ht="12.75"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</row>
    <row r="1309" spans="12:56" ht="12.75"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</row>
    <row r="1310" spans="12:56" ht="12.75"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</row>
    <row r="1311" spans="12:56" ht="12.75"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</row>
    <row r="1312" spans="12:56" ht="12.75"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</row>
    <row r="1313" spans="12:56" ht="12.75"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</row>
    <row r="1314" spans="12:56" ht="12.75"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</row>
    <row r="1315" spans="12:56" ht="12.75"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</row>
    <row r="1316" spans="12:56" ht="12.75"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</row>
    <row r="1317" spans="12:56" ht="12.75"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</row>
    <row r="1318" spans="12:56" ht="12.75"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</row>
    <row r="1319" spans="12:56" ht="12.75"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</row>
    <row r="1320" spans="12:56" ht="12.75"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</row>
    <row r="1321" spans="12:56" ht="12.75"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</row>
    <row r="1322" spans="12:56" ht="12.75"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</row>
    <row r="1323" spans="12:56" ht="12.75"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</row>
    <row r="1324" spans="12:56" ht="12.75"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</row>
    <row r="1325" spans="12:56" ht="12.75"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</row>
    <row r="1326" spans="12:56" ht="12.75"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</row>
    <row r="1327" spans="12:56" ht="12.75"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</row>
    <row r="1328" spans="12:56" ht="12.75"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</row>
    <row r="1329" spans="12:56" ht="12.75"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</row>
    <row r="1330" spans="12:56" ht="12.75"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</row>
    <row r="1331" spans="12:56" ht="12.75"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</row>
    <row r="1332" spans="12:56" ht="12.75"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</row>
    <row r="1333" spans="12:56" ht="12.75"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</row>
    <row r="1334" spans="12:56" ht="12.75"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</row>
    <row r="1335" spans="12:56" ht="12.75"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</row>
    <row r="1336" spans="12:56" ht="12.75"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</row>
    <row r="1337" spans="12:56" ht="12.75"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</row>
    <row r="1338" spans="12:56" ht="12.75"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</row>
    <row r="1339" spans="12:56" ht="12.75"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</row>
    <row r="1340" spans="12:56" ht="12.75"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</row>
    <row r="1341" spans="12:56" ht="12.75"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</row>
    <row r="1342" spans="12:56" ht="12.75"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</row>
    <row r="1343" spans="12:56" ht="12.75"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</row>
    <row r="1344" spans="12:56" ht="12.75"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</row>
    <row r="1345" spans="12:56" ht="12.75"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</row>
    <row r="1346" spans="12:56" ht="12.75"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</row>
    <row r="1347" spans="12:56" ht="12.75"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</row>
    <row r="1348" spans="12:56" ht="12.75"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</row>
    <row r="1349" spans="12:56" ht="12.75"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</row>
    <row r="1350" spans="12:56" ht="12.75"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</row>
    <row r="1351" spans="12:56" ht="12.75"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</row>
    <row r="1352" spans="12:56" ht="12.75"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</row>
    <row r="1353" spans="12:56" ht="12.75"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</row>
    <row r="1354" spans="12:56" ht="12.75"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</row>
    <row r="1355" spans="12:56" ht="12.75"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</row>
    <row r="1356" spans="12:56" ht="12.75"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</row>
    <row r="1357" spans="12:56" ht="12.75"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</row>
    <row r="1358" spans="12:56" ht="12.75"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</row>
    <row r="1359" spans="12:56" ht="12.75"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</row>
    <row r="1360" spans="12:56" ht="12.75"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</row>
    <row r="1361" spans="12:56" ht="12.75"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</row>
    <row r="1362" spans="12:56" ht="12.75"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</row>
    <row r="1363" spans="12:56" ht="12.75"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</row>
    <row r="1364" spans="12:56" ht="12.75"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</row>
    <row r="1365" spans="12:56" ht="12.75"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</row>
    <row r="1366" spans="12:56" ht="12.75"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</row>
    <row r="1367" spans="12:56" ht="12.75"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</row>
    <row r="1368" spans="12:56" ht="12.75"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</row>
    <row r="1369" spans="12:56" ht="12.75"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</row>
    <row r="1370" spans="12:56" ht="12.75"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</row>
    <row r="1371" spans="12:56" ht="12.75"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</row>
    <row r="1372" spans="12:56" ht="12.75"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</row>
    <row r="1373" spans="12:56" ht="12.75"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</row>
    <row r="1374" spans="12:56" ht="12.75"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</row>
    <row r="1375" spans="12:56" ht="12.75"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</row>
    <row r="1376" spans="12:56" ht="12.75"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</row>
    <row r="1377" spans="12:56" ht="12.75"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</row>
    <row r="1378" spans="12:56" ht="12.75"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</row>
    <row r="1379" spans="12:56" ht="12.75"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</row>
    <row r="1380" spans="12:56" ht="12.75"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</row>
    <row r="1381" spans="12:56" ht="12.75"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</row>
    <row r="1382" spans="12:56" ht="12.75"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</row>
    <row r="1383" spans="12:56" ht="12.75"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</row>
    <row r="1384" spans="12:56" ht="12.75"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</row>
    <row r="1385" spans="12:56" ht="12.75"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</row>
    <row r="1386" spans="12:56" ht="12.75"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</row>
    <row r="1387" spans="12:56" ht="12.75"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</row>
    <row r="1388" spans="12:56" ht="12.75"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</row>
    <row r="1389" spans="12:56" ht="12.75"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</row>
    <row r="1390" spans="12:56" ht="12.75"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</row>
    <row r="1391" spans="12:56" ht="12.75"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</row>
    <row r="1392" spans="12:56" ht="12.75"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</row>
    <row r="1393" spans="12:56" ht="12.75"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</row>
    <row r="1394" spans="12:56" ht="12.75"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</row>
    <row r="1395" spans="12:56" ht="12.75"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</row>
    <row r="1396" spans="12:56" ht="12.75"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</row>
    <row r="1397" spans="12:56" ht="12.75"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</row>
    <row r="1398" spans="12:56" ht="12.75"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</row>
    <row r="1399" spans="12:56" ht="12.75"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</row>
    <row r="1400" spans="12:56" ht="12.75"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</row>
    <row r="1401" spans="12:56" ht="12.75"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</row>
    <row r="1402" spans="12:56" ht="12.75"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</row>
    <row r="1403" spans="12:56" ht="12.75"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</row>
    <row r="1404" spans="12:56" ht="12.75"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</row>
    <row r="1405" spans="12:56" ht="12.75"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</row>
    <row r="1406" spans="12:56" ht="12.75"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</row>
    <row r="1407" spans="12:56" ht="12.75"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</row>
    <row r="1408" spans="12:56" ht="12.75"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</row>
    <row r="1409" spans="12:56" ht="12.75"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</row>
    <row r="1410" spans="12:56" ht="12.75"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</row>
    <row r="1411" spans="12:56" ht="12.75"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</row>
    <row r="1412" spans="12:56" ht="12.75"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</row>
    <row r="1413" spans="12:56" ht="12.75"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</row>
    <row r="1414" spans="12:56" ht="12.75"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</row>
    <row r="1415" spans="12:56" ht="12.75"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</row>
    <row r="1416" spans="12:56" ht="12.75"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</row>
    <row r="1417" spans="12:56" ht="12.75"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</row>
    <row r="1418" spans="12:56" ht="12.75"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</row>
    <row r="1419" spans="12:56" ht="12.75"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</row>
    <row r="1420" spans="12:56" ht="12.75"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</row>
    <row r="1421" spans="12:56" ht="12.75"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</row>
    <row r="1422" spans="12:56" ht="12.75"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</row>
    <row r="1423" spans="12:56" ht="12.75"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</row>
    <row r="1424" spans="12:56" ht="12.75"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</row>
    <row r="1425" spans="12:56" ht="12.75"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</row>
    <row r="1426" spans="12:56" ht="12.75"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</row>
    <row r="1427" spans="12:56" ht="12.75"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</row>
    <row r="1428" spans="12:56" ht="12.75"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</row>
    <row r="1429" spans="12:56" ht="12.75"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</row>
    <row r="1430" spans="12:56" ht="12.75"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</row>
    <row r="1431" spans="12:56" ht="12.75"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</row>
    <row r="1432" spans="12:56" ht="12.75"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</row>
    <row r="1433" spans="12:56" ht="12.75"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</row>
    <row r="1434" spans="12:56" ht="12.75"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</row>
    <row r="1435" spans="12:56" ht="12.75"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</row>
    <row r="1436" spans="12:56" ht="12.75"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</row>
    <row r="1437" spans="12:56" ht="12.75"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</row>
    <row r="1438" spans="12:56" ht="12.75"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</row>
    <row r="1439" spans="12:56" ht="12.75"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</row>
    <row r="1440" spans="12:56" ht="12.75"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</row>
    <row r="1441" spans="12:56" ht="12.75"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</row>
    <row r="1442" spans="12:56" ht="12.75"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</row>
    <row r="1443" spans="12:56" ht="12.75"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</row>
    <row r="1444" spans="12:56" ht="12.75"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</row>
    <row r="1445" spans="12:56" ht="12.75"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</row>
    <row r="1446" spans="12:56" ht="12.75"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</row>
    <row r="1447" spans="12:56" ht="12.75"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</row>
    <row r="1448" spans="12:56" ht="12.75"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</row>
    <row r="1449" spans="12:56" ht="12.75"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</row>
    <row r="1450" spans="12:56" ht="12.75"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</row>
    <row r="1451" spans="12:56" ht="12.75"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</row>
    <row r="1452" spans="12:56" ht="12.75"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</row>
    <row r="1453" spans="12:56" ht="12.75"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</row>
    <row r="1454" spans="12:56" ht="12.75"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</row>
    <row r="1455" spans="12:56" ht="12.75"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</row>
    <row r="1456" spans="12:56" ht="12.75"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</row>
    <row r="1457" spans="12:56" ht="12.75"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</row>
    <row r="1458" spans="12:56" ht="12.75"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</row>
    <row r="1459" spans="12:56" ht="12.75"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</row>
    <row r="1460" spans="12:56" ht="12.75"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</row>
    <row r="1461" spans="12:56" ht="12.75"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</row>
    <row r="1462" spans="12:56" ht="12.75"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</row>
    <row r="1463" spans="12:56" ht="12.75"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</row>
    <row r="1464" spans="12:56" ht="12.75"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</row>
    <row r="1465" spans="12:56" ht="12.75"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</row>
    <row r="1466" spans="12:56" ht="12.75"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</row>
    <row r="1467" spans="12:56" ht="12.75"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</row>
    <row r="1468" spans="12:56" ht="12.75"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</row>
    <row r="1469" spans="12:56" ht="12.75"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</row>
    <row r="1470" spans="12:56" ht="12.75"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</row>
    <row r="1471" spans="12:56" ht="12.75"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</row>
    <row r="1472" spans="12:56" ht="12.75"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</row>
    <row r="1473" spans="12:56" ht="12.75"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</row>
    <row r="1474" spans="12:56" ht="12.75"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</row>
    <row r="1475" spans="12:56" ht="12.75"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</row>
    <row r="1476" spans="12:56" ht="12.75"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</row>
    <row r="1477" spans="12:56" ht="12.75"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</row>
    <row r="1478" spans="12:56" ht="12.75"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</row>
    <row r="1479" spans="12:56" ht="12.75"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</row>
    <row r="1480" spans="12:56" ht="12.75"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</row>
    <row r="1481" spans="12:56" ht="12.75"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</row>
    <row r="1482" spans="12:56" ht="12.75"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</row>
    <row r="1483" spans="12:56" ht="12.75"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</row>
    <row r="1484" spans="12:56" ht="12.75"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</row>
    <row r="1485" spans="12:56" ht="12.75"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</row>
    <row r="1486" spans="12:56" ht="12.75"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</row>
    <row r="1487" spans="12:56" ht="12.75"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</row>
    <row r="1488" spans="12:56" ht="12.75"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</row>
    <row r="1489" spans="12:56" ht="12.75"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</row>
    <row r="1490" spans="12:56" ht="12.75"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</row>
    <row r="1491" spans="12:56" ht="12.75"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</row>
    <row r="1492" spans="12:56" ht="12.75"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</row>
    <row r="1493" spans="12:56" ht="12.75"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</row>
    <row r="1494" spans="12:56" ht="12.75"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</row>
    <row r="1495" spans="12:56" ht="12.75"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</row>
    <row r="1496" spans="12:56" ht="12.75"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</row>
    <row r="1497" spans="12:56" ht="12.75"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</row>
    <row r="1498" spans="12:56" ht="12.75"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</row>
    <row r="1499" spans="12:56" ht="12.75"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</row>
    <row r="1500" spans="12:56" ht="12.75"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</row>
    <row r="1501" spans="12:56" ht="12.75"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</row>
    <row r="1502" spans="12:56" ht="12.75"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</row>
    <row r="1503" spans="12:56" ht="12.75"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</row>
    <row r="1504" spans="12:56" ht="12.75"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</row>
    <row r="1505" spans="12:56" ht="12.75"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</row>
    <row r="1506" spans="12:56" ht="12.75"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</row>
    <row r="1507" spans="12:56" ht="12.75"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</row>
    <row r="1508" spans="12:56" ht="12.75"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</row>
    <row r="1509" spans="12:56" ht="12.75"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</row>
    <row r="1510" spans="12:56" ht="12.75"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</row>
    <row r="1511" spans="12:56" ht="12.75"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</row>
    <row r="1512" spans="12:56" ht="12.75"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</row>
    <row r="1513" spans="12:56" ht="12.75"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</row>
    <row r="1514" spans="12:56" ht="12.75"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</row>
    <row r="1515" spans="12:56" ht="12.75"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</row>
    <row r="1516" spans="12:56" ht="12.75"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</row>
    <row r="1517" spans="12:56" ht="12.75"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</row>
    <row r="1518" spans="12:56" ht="12.75"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</row>
    <row r="1519" spans="12:56" ht="12.75"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</row>
    <row r="1520" spans="12:56" ht="12.75"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</row>
    <row r="1521" spans="12:56" ht="12.75"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</row>
    <row r="1522" spans="12:56" ht="12.75"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</row>
    <row r="1523" spans="12:56" ht="12.75"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</row>
    <row r="1524" spans="12:56" ht="12.75"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</row>
    <row r="1525" spans="12:56" ht="12.75"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</row>
    <row r="1526" spans="12:56" ht="12.75"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</row>
    <row r="1527" spans="12:56" ht="12.75"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</row>
    <row r="1528" spans="12:56" ht="12.75"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</row>
    <row r="1529" spans="12:56" ht="12.75"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</row>
    <row r="1530" spans="12:56" ht="12.75"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</row>
    <row r="1531" spans="12:56" ht="12.75"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</row>
    <row r="1532" spans="12:56" ht="12.75"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</row>
    <row r="1533" spans="12:56" ht="12.75"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</row>
    <row r="1534" spans="12:56" ht="12.75"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</row>
    <row r="1535" spans="12:56" ht="12.75"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</row>
    <row r="1536" spans="12:56" ht="12.75"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</row>
    <row r="1537" spans="12:56" ht="12.75"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</row>
    <row r="1538" spans="12:56" ht="12.75"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</row>
    <row r="1539" spans="12:56" ht="12.75"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</row>
    <row r="1540" spans="12:56" ht="12.75"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</row>
    <row r="1541" spans="12:56" ht="12.75"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</row>
    <row r="1542" spans="12:56" ht="12.75"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</row>
    <row r="1543" spans="12:56" ht="12.75"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</row>
    <row r="1544" spans="12:56" ht="12.75"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</row>
    <row r="1545" spans="12:56" ht="12.75"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</row>
    <row r="1546" spans="12:56" ht="12.75"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</row>
    <row r="1547" spans="12:56" ht="12.75"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</row>
    <row r="1548" spans="12:56" ht="12.75"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</row>
    <row r="1549" spans="12:56" ht="12.75"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</row>
    <row r="1550" spans="12:56" ht="12.75"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</row>
    <row r="1551" spans="12:56" ht="12.75"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</row>
    <row r="1552" spans="12:56" ht="12.75"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</row>
    <row r="1553" spans="12:56" ht="12.75"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</row>
    <row r="1554" spans="12:56" ht="12.75"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</row>
    <row r="1555" spans="12:56" ht="12.75"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</row>
    <row r="1556" spans="12:56" ht="12.75"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</row>
    <row r="1557" spans="12:56" ht="12.75"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</row>
    <row r="1558" spans="12:56" ht="12.75"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</row>
    <row r="1559" spans="12:56" ht="12.75"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</row>
    <row r="1560" spans="12:56" ht="12.75"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</row>
    <row r="1561" spans="12:56" ht="12.75"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</row>
    <row r="1562" spans="12:56" ht="12.75"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</row>
    <row r="1563" spans="12:56" ht="12.75"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</row>
    <row r="1564" spans="12:56" ht="12.75"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</row>
    <row r="1565" spans="12:56" ht="12.75"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</row>
    <row r="1566" spans="12:56" ht="12.75"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</row>
    <row r="1567" spans="12:56" ht="12.75"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</row>
    <row r="1568" spans="12:56" ht="12.75"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</row>
    <row r="1569" spans="12:56" ht="12.75"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</row>
    <row r="1570" spans="12:56" ht="12.75"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</row>
    <row r="1571" spans="12:56" ht="12.75"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</row>
    <row r="1572" spans="12:56" ht="12.75"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</row>
    <row r="1573" spans="12:56" ht="12.75"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</row>
    <row r="1574" spans="12:56" ht="12.75"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</row>
    <row r="1575" spans="12:56" ht="12.75"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</row>
    <row r="1576" spans="12:56" ht="12.75"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</row>
    <row r="1577" spans="12:56" ht="12.75"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</row>
    <row r="1578" spans="12:56" ht="12.75"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</row>
    <row r="1579" spans="12:56" ht="12.75"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</row>
    <row r="1580" spans="12:56" ht="12.75"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</row>
    <row r="1581" spans="12:56" ht="12.75"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</row>
    <row r="1582" spans="12:56" ht="12.75"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</row>
    <row r="1583" spans="12:56" ht="12.75"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</row>
    <row r="1584" spans="12:56" ht="12.75"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</row>
    <row r="1585" spans="12:56" ht="12.75"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</row>
    <row r="1586" spans="12:56" ht="12.75"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</row>
    <row r="1587" spans="12:56" ht="12.75"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</row>
    <row r="1588" spans="12:56" ht="12.75"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</row>
    <row r="1589" spans="12:56" ht="12.75"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</row>
    <row r="1590" spans="12:56" ht="12.75"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</row>
    <row r="1591" spans="12:56" ht="12.75"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</row>
    <row r="1592" spans="12:56" ht="12.75"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</row>
    <row r="1593" spans="12:56" ht="12.75"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</row>
    <row r="1594" spans="12:56" ht="12.75"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</row>
    <row r="1595" spans="12:56" ht="12.75"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</row>
    <row r="1596" spans="12:56" ht="12.75"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</row>
    <row r="1597" spans="12:56" ht="12.75"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</row>
    <row r="1598" spans="12:56" ht="12.75"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</row>
    <row r="1599" spans="12:56" ht="12.75"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</row>
    <row r="1600" spans="12:56" ht="12.75"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</row>
    <row r="1601" spans="12:56" ht="12.75"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</row>
    <row r="1602" spans="12:56" ht="12.75"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</row>
    <row r="1603" spans="12:56" ht="12.75"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</row>
    <row r="1604" spans="12:56" ht="12.75"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</row>
    <row r="1605" spans="12:56" ht="12.75"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</row>
    <row r="1606" spans="12:56" ht="12.75"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</row>
    <row r="1607" spans="12:56" ht="12.75"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</row>
    <row r="1608" spans="12:56" ht="12.75"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</row>
    <row r="1609" spans="12:56" ht="12.75"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</row>
    <row r="1610" spans="12:56" ht="12.75"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</row>
    <row r="1611" spans="12:56" ht="12.75"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</row>
    <row r="1612" spans="12:56" ht="12.75"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</row>
    <row r="1613" spans="12:56" ht="12.75"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</row>
    <row r="1614" spans="12:56" ht="12.75"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</row>
    <row r="1615" spans="12:56" ht="12.75"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</row>
    <row r="1616" spans="12:56" ht="12.75"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</row>
    <row r="1617" spans="12:56" ht="12.75"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</row>
    <row r="1618" spans="12:56" ht="12.75"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</row>
    <row r="1619" spans="12:56" ht="12.75"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</row>
    <row r="1620" spans="12:56" ht="12.75"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</row>
    <row r="1621" spans="12:56" ht="12.75"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</row>
    <row r="1622" spans="12:56" ht="12.75"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</row>
    <row r="1623" spans="12:56" ht="12.75"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</row>
    <row r="1624" spans="12:56" ht="12.75"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</row>
    <row r="1625" spans="12:56" ht="12.75"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</row>
    <row r="1626" spans="12:56" ht="12.75"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</row>
    <row r="1627" spans="12:56" ht="12.75"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</row>
    <row r="1628" spans="12:56" ht="12.75"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</row>
    <row r="1629" spans="12:56" ht="12.75"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</row>
    <row r="1630" spans="12:56" ht="12.75"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</row>
    <row r="1631" spans="12:56" ht="12.75"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</row>
    <row r="1632" spans="12:56" ht="12.75"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</row>
    <row r="1633" spans="12:56" ht="12.75"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</row>
    <row r="1634" spans="12:56" ht="12.75"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</row>
    <row r="1635" spans="12:56" ht="12.75"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</row>
    <row r="1636" spans="12:56" ht="12.75"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</row>
    <row r="1637" spans="12:56" ht="12.75"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</row>
    <row r="1638" spans="12:56" ht="12.75"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</row>
    <row r="1639" spans="12:56" ht="12.75"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</row>
    <row r="1640" spans="12:56" ht="12.75"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</row>
    <row r="1641" spans="12:56" ht="12.75"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</row>
    <row r="1642" spans="12:56" ht="12.75"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</row>
    <row r="1643" spans="12:56" ht="12.75"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</row>
    <row r="1644" spans="12:56" ht="12.75"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</row>
    <row r="1645" spans="12:56" ht="12.75"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</row>
    <row r="1646" spans="12:56" ht="12.75"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</row>
    <row r="1647" spans="12:56" ht="12.75"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</row>
    <row r="1648" spans="12:56" ht="12.75"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</row>
    <row r="1649" spans="12:56" ht="12.75"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</row>
    <row r="1650" spans="12:56" ht="12.75"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</row>
    <row r="1651" spans="12:56" ht="12.75"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</row>
    <row r="1652" spans="12:56" ht="12.75"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</row>
    <row r="1653" spans="12:56" ht="12.75"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</row>
    <row r="1654" spans="12:56" ht="12.75"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</row>
    <row r="1655" spans="12:56" ht="12.75"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</row>
    <row r="1656" spans="12:56" ht="12.75"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</row>
    <row r="1657" spans="12:56" ht="12.75"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</row>
    <row r="1658" spans="12:56" ht="12.75"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</row>
    <row r="1659" spans="12:56" ht="12.75"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</row>
    <row r="1660" spans="12:56" ht="12.75"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</row>
    <row r="1661" spans="12:56" ht="12.75"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</row>
    <row r="1662" spans="12:56" ht="12.75"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</row>
    <row r="1663" spans="12:56" ht="12.75"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</row>
    <row r="1664" spans="12:56" ht="12.75"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</row>
    <row r="1665" spans="12:56" ht="12.75"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</row>
    <row r="1666" spans="12:56" ht="12.75"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</row>
    <row r="1667" spans="12:56" ht="12.75"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</row>
    <row r="1668" spans="12:56" ht="12.75"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</row>
    <row r="1669" spans="12:56" ht="12.75"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</row>
    <row r="1670" spans="12:56" ht="12.75"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</row>
    <row r="1671" spans="12:56" ht="12.75"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</row>
    <row r="1672" spans="12:56" ht="12.75"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</row>
    <row r="1673" spans="12:56" ht="12.75"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</row>
    <row r="1674" spans="12:56" ht="12.75"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</row>
    <row r="1675" spans="12:56" ht="12.75"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</row>
    <row r="1676" spans="12:56" ht="12.75"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</row>
    <row r="1677" spans="12:56" ht="12.75"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</row>
    <row r="1678" spans="12:56" ht="12.75"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</row>
    <row r="1679" spans="12:56" ht="12.75"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</row>
    <row r="1680" spans="12:56" ht="12.75"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</row>
    <row r="1681" spans="12:56" ht="12.75"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</row>
    <row r="1682" spans="12:56" ht="12.75"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</row>
    <row r="1683" spans="12:56" ht="12.75"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</row>
    <row r="1684" spans="12:56" ht="12.75"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</row>
    <row r="1685" spans="12:56" ht="12.75"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</row>
    <row r="1686" spans="12:56" ht="12.75"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</row>
    <row r="1687" spans="12:56" ht="12.75"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</row>
    <row r="1688" spans="12:56" ht="12.75"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</row>
    <row r="1689" spans="12:56" ht="12.75"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</row>
    <row r="1690" spans="12:56" ht="12.75"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</row>
    <row r="1691" spans="12:56" ht="12.75"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</row>
    <row r="1692" spans="12:56" ht="12.75"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</row>
    <row r="1693" spans="12:56" ht="12.75"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</row>
    <row r="1694" spans="12:56" ht="12.75"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</row>
    <row r="1695" spans="12:56" ht="12.75"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</row>
    <row r="1696" spans="12:56" ht="12.75"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</row>
    <row r="1697" spans="12:56" ht="12.75"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</row>
    <row r="1698" spans="12:56" ht="12.75"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</row>
    <row r="1699" spans="12:56" ht="12.75"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</row>
    <row r="1700" spans="12:56" ht="12.75"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</row>
    <row r="1701" spans="12:56" ht="12.75"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</row>
    <row r="1702" spans="12:56" ht="12.75"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</row>
    <row r="1703" spans="12:56" ht="12.75"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</row>
    <row r="1704" spans="12:56" ht="12.75"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</row>
    <row r="1705" spans="12:56" ht="12.75"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</row>
    <row r="1706" spans="12:56" ht="12.75"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</row>
    <row r="1707" spans="12:56" ht="12.75"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</row>
    <row r="1708" spans="12:56" ht="12.75"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</row>
    <row r="1709" spans="12:56" ht="12.75"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</row>
    <row r="1710" spans="12:56" ht="12.75"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</row>
    <row r="1711" spans="12:56" ht="12.75"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</row>
    <row r="1712" spans="12:56" ht="12.75"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</row>
    <row r="1713" spans="12:56" ht="12.75"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</row>
    <row r="1714" spans="12:56" ht="12.75"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</row>
    <row r="1715" spans="12:56" ht="12.75"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</row>
    <row r="1716" spans="12:56" ht="12.75"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</row>
    <row r="1717" spans="12:56" ht="12.75"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</row>
    <row r="1718" spans="12:56" ht="12.75"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</row>
    <row r="1719" spans="12:56" ht="12.75"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</row>
    <row r="1720" spans="12:56" ht="12.75"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</row>
    <row r="1721" spans="12:56" ht="12.75"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</row>
    <row r="1722" spans="12:56" ht="12.75"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</row>
    <row r="1723" spans="12:56" ht="12.75"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</row>
    <row r="1724" spans="12:56" ht="12.75"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</row>
    <row r="1725" spans="12:56" ht="12.75"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</row>
    <row r="1726" spans="12:56" ht="12.75"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</row>
    <row r="1727" spans="12:56" ht="12.75"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</row>
    <row r="1728" spans="12:56" ht="12.75"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</row>
    <row r="1729" spans="12:56" ht="12.75"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</row>
    <row r="1730" spans="12:56" ht="12.75"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</row>
    <row r="1731" spans="12:56" ht="12.75"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</row>
    <row r="1732" spans="12:56" ht="12.75"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</row>
    <row r="1733" spans="12:56" ht="12.75"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</row>
    <row r="1734" spans="12:56" ht="12.75"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</row>
    <row r="1735" spans="12:56" ht="12.75"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</row>
    <row r="1736" spans="12:56" ht="12.75"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</row>
    <row r="1737" spans="12:56" ht="12.75"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</row>
    <row r="1738" spans="12:56" ht="12.75"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</row>
    <row r="1739" spans="12:56" ht="12.75"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</row>
    <row r="1740" spans="12:56" ht="12.75"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</row>
    <row r="1741" spans="12:56" ht="12.75"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</row>
    <row r="1742" spans="12:56" ht="12.75"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</row>
    <row r="1743" spans="12:56" ht="12.75"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</row>
    <row r="1744" spans="12:56" ht="12.75"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</row>
    <row r="1745" spans="12:56" ht="12.75"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</row>
    <row r="1746" spans="12:56" ht="12.75"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</row>
    <row r="1747" spans="12:56" ht="12.75"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</row>
    <row r="1748" spans="12:56" ht="12.75"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</row>
    <row r="1749" spans="12:56" ht="12.75"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</row>
    <row r="1750" spans="12:56" ht="12.75"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</row>
    <row r="1751" spans="12:56" ht="12.75"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</row>
    <row r="1752" spans="12:56" ht="12.75"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</row>
    <row r="1753" spans="12:56" ht="12.75"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</row>
    <row r="1754" spans="12:56" ht="12.75"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</row>
    <row r="1755" spans="12:56" ht="12.75"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</row>
    <row r="1756" spans="12:56" ht="12.75"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</row>
    <row r="1757" spans="12:56" ht="12.75"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</row>
    <row r="1758" spans="12:56" ht="12.75"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</row>
    <row r="1759" spans="12:56" ht="12.75"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</row>
    <row r="1760" spans="12:56" ht="12.75"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</row>
    <row r="1761" spans="12:56" ht="12.75"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</row>
    <row r="1762" spans="12:56" ht="12.75"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</row>
    <row r="1763" spans="12:56" ht="12.75"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</row>
    <row r="1764" spans="12:56" ht="12.75"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</row>
    <row r="1765" spans="12:56" ht="12.75"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</row>
    <row r="1766" spans="12:56" ht="12.75"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</row>
    <row r="1767" spans="12:56" ht="12.75"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</row>
    <row r="1768" spans="12:56" ht="12.75"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</row>
    <row r="1769" spans="12:56" ht="12.75"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</row>
    <row r="1770" spans="12:56" ht="12.75"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</row>
    <row r="1771" spans="12:56" ht="12.75"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</row>
    <row r="1772" spans="12:56" ht="12.75"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</row>
    <row r="1773" spans="12:56" ht="12.75"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</row>
    <row r="1774" spans="12:56" ht="12.75"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</row>
    <row r="1775" spans="12:56" ht="12.75"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</row>
    <row r="1776" spans="12:56" ht="12.75"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</row>
    <row r="1777" spans="12:56" ht="12.75"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</row>
    <row r="1778" spans="12:56" ht="12.75"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</row>
    <row r="1779" spans="12:56" ht="12.75"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</row>
    <row r="1780" spans="12:56" ht="12.75"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</row>
    <row r="1781" spans="12:56" ht="12.75"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</row>
    <row r="1782" spans="12:56" ht="12.75"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</row>
    <row r="1783" spans="12:56" ht="12.75"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</row>
    <row r="1784" spans="12:56" ht="12.75"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</row>
    <row r="1785" spans="12:56" ht="12.75"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</row>
    <row r="1786" spans="12:56" ht="12.75"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</row>
    <row r="1787" spans="12:56" ht="12.75"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</row>
    <row r="1788" spans="12:56" ht="12.75"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</row>
    <row r="1789" spans="12:56" ht="12.75"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</row>
    <row r="1790" spans="12:56" ht="12.75"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</row>
    <row r="1791" spans="12:56" ht="12.75"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</row>
    <row r="1792" spans="12:56" ht="12.75"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</row>
    <row r="1793" spans="12:56" ht="12.75"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</row>
    <row r="1794" spans="12:56" ht="12.75"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</row>
    <row r="1795" spans="12:56" ht="12.75"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</row>
    <row r="1796" spans="12:56" ht="12.75"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</row>
    <row r="1797" spans="12:56" ht="12.75"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</row>
    <row r="1798" spans="12:56" ht="12.75"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</row>
    <row r="1799" spans="12:56" ht="12.75"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</row>
    <row r="1800" spans="12:56" ht="12.75"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</row>
    <row r="1801" spans="12:56" ht="12.75"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</row>
    <row r="1802" spans="12:56" ht="12.75"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</row>
    <row r="1803" spans="12:56" ht="12.75"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</row>
    <row r="1804" spans="12:56" ht="12.75"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</row>
    <row r="1805" spans="12:56" ht="12.75"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</row>
    <row r="1806" spans="12:56" ht="12.75"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</row>
    <row r="1807" spans="12:56" ht="12.75"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</row>
    <row r="1808" spans="12:56" ht="12.75"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</row>
    <row r="1809" spans="12:56" ht="12.75"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</row>
    <row r="1810" spans="12:56" ht="12.75"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</row>
    <row r="1811" spans="12:56" ht="12.75"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</row>
    <row r="1812" spans="12:56" ht="12.75"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</row>
    <row r="1813" spans="12:56" ht="12.75"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</row>
    <row r="1814" spans="12:56" ht="12.75"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</row>
    <row r="1815" spans="12:56" ht="12.75"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</row>
    <row r="1816" spans="12:56" ht="12.75"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</row>
    <row r="1817" spans="12:56" ht="12.75"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</row>
    <row r="1818" spans="12:56" ht="12.75"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</row>
    <row r="1819" spans="12:56" ht="12.75"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</row>
    <row r="1820" spans="12:56" ht="12.75"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</row>
    <row r="1821" spans="12:56" ht="12.75"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</row>
    <row r="1822" spans="12:56" ht="12.75"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</row>
    <row r="1823" spans="12:56" ht="12.75"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</row>
    <row r="1824" spans="12:56" ht="12.75"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</row>
    <row r="1825" spans="12:56" ht="12.75"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</row>
    <row r="1826" spans="12:56" ht="12.75"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</row>
    <row r="1827" spans="12:56" ht="12.75"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</row>
    <row r="1828" spans="12:56" ht="12.75"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</row>
    <row r="1829" spans="12:56" ht="12.75"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</row>
    <row r="1830" spans="12:56" ht="12.75"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</row>
    <row r="1831" spans="12:56" ht="12.75"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</row>
    <row r="1832" spans="12:56" ht="12.75"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</row>
    <row r="1833" spans="12:56" ht="12.75"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</row>
    <row r="1834" spans="12:56" ht="12.75"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</row>
    <row r="1835" spans="12:56" ht="12.75"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</row>
    <row r="1836" spans="12:56" ht="12.75"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</row>
    <row r="1837" spans="12:56" ht="12.75"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</row>
    <row r="1838" spans="12:56" ht="12.75"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</row>
    <row r="1839" spans="12:56" ht="12.75"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</row>
    <row r="1840" spans="12:56" ht="12.75"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</row>
    <row r="1841" spans="12:56" ht="12.75"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</row>
    <row r="1842" spans="12:56" ht="12.75"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</row>
    <row r="1843" spans="12:56" ht="12.75"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</row>
    <row r="1844" spans="12:56" ht="12.75"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</row>
    <row r="1845" spans="12:56" ht="12.75"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</row>
    <row r="1846" spans="12:56" ht="12.75"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</row>
    <row r="1847" spans="12:56" ht="12.75"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</row>
    <row r="1848" spans="12:56" ht="12.75"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</row>
    <row r="1849" spans="12:56" ht="12.75"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</row>
    <row r="1850" spans="12:56" ht="12.75"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</row>
    <row r="1851" spans="12:56" ht="12.75"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</row>
    <row r="1852" spans="12:56" ht="12.75"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</row>
    <row r="1853" spans="12:56" ht="12.75"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</row>
    <row r="1854" spans="12:56" ht="12.75"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</row>
    <row r="1855" spans="12:56" ht="12.75"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</row>
    <row r="1856" spans="12:56" ht="12.75"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</row>
    <row r="1857" spans="12:56" ht="12.75"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</row>
    <row r="1858" spans="12:56" ht="12.75"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</row>
    <row r="1859" spans="12:56" ht="12.75"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</row>
    <row r="1860" spans="12:56" ht="12.75"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</row>
    <row r="1861" spans="12:56" ht="12.75"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</row>
    <row r="1862" spans="12:56" ht="12.75"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</row>
    <row r="1863" spans="12:56" ht="12.75"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</row>
    <row r="1864" spans="12:56" ht="12.75"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</row>
    <row r="1865" spans="12:56" ht="12.75"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</row>
    <row r="1866" spans="12:56" ht="12.75"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</row>
    <row r="1867" spans="12:56" ht="12.75"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</row>
    <row r="1868" spans="12:56" ht="12.75"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</row>
    <row r="1869" spans="12:56" ht="12.75"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</row>
    <row r="1870" spans="12:56" ht="12.75"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</row>
    <row r="1871" spans="12:56" ht="12.75"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</row>
    <row r="1872" spans="12:56" ht="12.75"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</row>
    <row r="1873" spans="12:56" ht="12.75"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</row>
    <row r="1874" spans="12:56" ht="12.75"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</row>
    <row r="1875" spans="12:56" ht="12.75"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</row>
    <row r="1876" spans="12:56" ht="12.75"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</row>
    <row r="1877" spans="12:56" ht="12.75"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</row>
    <row r="1878" spans="12:56" ht="12.75"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</row>
    <row r="1879" spans="12:56" ht="12.75"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</row>
    <row r="1880" spans="12:56" ht="12.75"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</row>
    <row r="1881" spans="12:56" ht="12.75"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</row>
    <row r="1882" spans="12:56" ht="12.75"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</row>
    <row r="1883" spans="12:56" ht="12.75"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</row>
    <row r="1884" spans="12:56" ht="12.75"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</row>
    <row r="1885" spans="12:56" ht="12.75"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</row>
    <row r="1886" spans="12:56" ht="12.75"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</row>
    <row r="1887" spans="12:56" ht="12.75"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</row>
    <row r="1888" spans="12:56" ht="12.75"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</row>
    <row r="1889" spans="12:56" ht="12.75"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</row>
    <row r="1890" spans="12:56" ht="12.75"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</row>
    <row r="1891" spans="12:56" ht="12.75"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</row>
    <row r="1892" spans="12:56" ht="12.75"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</row>
    <row r="1893" spans="12:56" ht="12.75"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</row>
    <row r="1894" spans="12:56" ht="12.75"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</row>
    <row r="1895" spans="12:56" ht="12.75"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</row>
    <row r="1896" spans="12:56" ht="12.75"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</row>
    <row r="1897" spans="12:56" ht="12.75"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</row>
    <row r="1898" spans="12:56" ht="12.75"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</row>
    <row r="1899" spans="12:56" ht="12.75"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</row>
    <row r="1900" spans="12:56" ht="12.75"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</row>
    <row r="1901" spans="12:56" ht="12.75"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</row>
    <row r="1902" spans="12:56" ht="12.75"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</row>
    <row r="1903" spans="12:56" ht="12.75"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</row>
    <row r="1904" spans="12:56" ht="12.75"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</row>
    <row r="1905" spans="12:56" ht="12.75"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</row>
    <row r="1906" spans="12:56" ht="12.75"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</row>
    <row r="1907" spans="12:56" ht="12.75"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</row>
    <row r="1908" spans="12:56" ht="12.75"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</row>
    <row r="1909" spans="12:56" ht="12.75"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</row>
    <row r="1910" spans="12:56" ht="12.75"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</row>
    <row r="1911" spans="12:56" ht="12.75"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</row>
    <row r="1912" spans="12:56" ht="12.75"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</row>
    <row r="1913" spans="12:56" ht="12.75"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</row>
    <row r="1914" spans="12:56" ht="12.75"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</row>
    <row r="1915" spans="12:56" ht="12.75"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</row>
    <row r="1916" spans="12:56" ht="12.75"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</row>
    <row r="1917" spans="12:56" ht="12.75"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</row>
    <row r="1918" spans="12:56" ht="12.75"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</row>
    <row r="1919" spans="12:56" ht="12.75"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</row>
    <row r="1920" spans="12:56" ht="12.75"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</row>
    <row r="1921" spans="12:56" ht="12.75"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</row>
    <row r="1922" spans="12:56" ht="12.75"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</row>
    <row r="1923" spans="12:56" ht="12.75"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</row>
    <row r="1924" spans="12:56" ht="12.75"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</row>
    <row r="1925" spans="12:56" ht="12.75"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</row>
    <row r="1926" spans="12:56" ht="12.75"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</row>
    <row r="1927" spans="12:56" ht="12.75"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</row>
    <row r="1928" spans="12:56" ht="12.75"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</row>
    <row r="1929" spans="12:56" ht="12.75"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</row>
    <row r="1930" spans="12:56" ht="12.75"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</row>
    <row r="1931" spans="12:56" ht="12.75"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</row>
    <row r="1932" spans="12:56" ht="12.75"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</row>
    <row r="1933" spans="12:56" ht="12.75"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</row>
    <row r="1934" spans="12:56" ht="12.75"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</row>
    <row r="1935" spans="12:56" ht="12.75"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</row>
    <row r="1936" spans="12:56" ht="12.75"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</row>
    <row r="1937" spans="12:56" ht="12.75"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</row>
    <row r="1938" spans="12:56" ht="12.75"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</row>
    <row r="1939" spans="12:56" ht="12.75"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</row>
    <row r="1940" spans="12:56" ht="12.75"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</row>
    <row r="1941" spans="12:56" ht="12.75"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</row>
    <row r="1942" spans="12:56" ht="12.75"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</row>
    <row r="1943" spans="12:56" ht="12.75"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</row>
    <row r="1944" spans="12:56" ht="12.75"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</row>
    <row r="1945" spans="12:56" ht="12.75"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</row>
    <row r="1946" spans="12:56" ht="12.75"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</row>
    <row r="1947" spans="12:56" ht="12.75"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</row>
    <row r="1948" spans="12:56" ht="12.75"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</row>
    <row r="1949" spans="12:56" ht="12.75"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</row>
    <row r="1950" spans="12:56" ht="12.75"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</row>
    <row r="1951" spans="12:56" ht="12.75"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</row>
    <row r="1952" spans="12:56" ht="12.75"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</row>
    <row r="1953" spans="12:56" ht="12.75"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</row>
    <row r="1954" spans="12:56" ht="12.75"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</row>
    <row r="1955" spans="12:56" ht="12.75"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</row>
    <row r="1956" spans="12:56" ht="12.75"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</row>
    <row r="1957" spans="12:56" ht="12.75"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</row>
    <row r="1958" spans="12:56" ht="12.75"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</row>
    <row r="1959" spans="12:56" ht="12.75"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</row>
    <row r="1960" spans="12:56" ht="12.75"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</row>
    <row r="1961" spans="12:56" ht="12.75"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</row>
    <row r="1962" spans="12:56" ht="12.75"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</row>
    <row r="1963" spans="12:56" ht="12.75"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</row>
    <row r="1964" spans="12:56" ht="12.75"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</row>
    <row r="1965" spans="12:56" ht="12.75"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</row>
    <row r="1966" spans="12:56" ht="12.75"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</row>
    <row r="1967" spans="12:56" ht="12.75"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</row>
    <row r="1968" spans="12:56" ht="12.75"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</row>
    <row r="1969" spans="12:56" ht="12.75"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</row>
    <row r="1970" spans="12:56" ht="12.75"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</row>
    <row r="1971" spans="12:56" ht="12.75"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</row>
    <row r="1972" spans="12:56" ht="12.75"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</row>
    <row r="1973" spans="12:56" ht="12.75"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</row>
    <row r="1974" spans="12:56" ht="12.75"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</row>
    <row r="1975" spans="12:56" ht="12.75"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</row>
    <row r="1976" spans="12:56" ht="12.75"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</row>
    <row r="1977" spans="12:56" ht="12.75"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</row>
    <row r="1978" spans="12:56" ht="12.75"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</row>
    <row r="1979" spans="12:56" ht="12.75"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</row>
    <row r="1980" spans="12:56" ht="12.75"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</row>
    <row r="1981" spans="12:56" ht="12.75"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</row>
    <row r="1982" spans="12:56" ht="12.75"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</row>
    <row r="1983" spans="12:56" ht="12.75"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</row>
    <row r="1984" spans="12:56" ht="12.75"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</row>
    <row r="1985" spans="12:56" ht="12.75"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</row>
    <row r="1986" spans="12:56" ht="12.75"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</row>
    <row r="1987" spans="12:56" ht="12.75"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</row>
    <row r="1988" spans="12:56" ht="12.75"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</row>
    <row r="1989" spans="12:56" ht="12.75"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</row>
    <row r="1990" spans="12:56" ht="12.75"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</row>
    <row r="1991" spans="12:56" ht="12.75"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</row>
    <row r="1992" spans="12:56" ht="12.75"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</row>
    <row r="1993" spans="12:56" ht="12.75"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</row>
    <row r="1994" spans="12:56" ht="12.75"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</row>
    <row r="1995" spans="12:56" ht="12.75"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</row>
    <row r="1996" spans="12:56" ht="12.75"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</row>
    <row r="1997" spans="12:56" ht="12.75"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</row>
    <row r="1998" spans="12:56" ht="12.75"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</row>
    <row r="1999" spans="12:56" ht="12.75"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</row>
    <row r="2000" spans="12:56" ht="12.75"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</row>
    <row r="2001" spans="12:56" ht="12.75"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</row>
    <row r="2002" spans="12:56" ht="12.75"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</row>
    <row r="2003" spans="12:56" ht="12.75"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</row>
    <row r="2004" spans="12:56" ht="12.75"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</row>
    <row r="2005" spans="12:56" ht="12.75"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</row>
    <row r="2006" spans="12:56" ht="12.75"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</row>
    <row r="2007" spans="12:56" ht="12.75"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</row>
    <row r="2008" spans="12:56" ht="12.75"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</row>
    <row r="2009" spans="12:56" ht="12.75"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</row>
    <row r="2010" spans="12:56" ht="12.75"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</row>
    <row r="2011" spans="12:56" ht="12.75"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</row>
    <row r="2012" spans="12:56" ht="12.75"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</row>
    <row r="2013" spans="12:56" ht="12.75"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</row>
    <row r="2014" spans="12:56" ht="12.75"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</row>
    <row r="2015" spans="12:56" ht="12.75"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</row>
    <row r="2016" spans="12:56" ht="12.75"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</row>
    <row r="2017" spans="12:56" ht="12.75"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</row>
    <row r="2018" spans="12:56" ht="12.75"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</row>
    <row r="2019" spans="12:56" ht="12.75"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</row>
    <row r="2020" spans="12:56" ht="12.75"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</row>
    <row r="2021" spans="12:56" ht="12.75"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</row>
    <row r="2022" spans="12:56" ht="12.75"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</row>
    <row r="2023" spans="12:56" ht="12.75"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</row>
    <row r="2024" spans="12:56" ht="12.75"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</row>
    <row r="2025" spans="12:56" ht="12.75"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</row>
    <row r="2026" spans="12:56" ht="12.75"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</row>
    <row r="2027" spans="12:56" ht="12.75"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</row>
    <row r="2028" spans="12:56" ht="12.75"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</row>
    <row r="2029" spans="12:56" ht="12.75"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</row>
    <row r="2030" spans="12:56" ht="12.75"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</row>
    <row r="2031" spans="12:56" ht="12.75"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</row>
    <row r="2032" spans="12:56" ht="12.75"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</row>
    <row r="2033" spans="12:56" ht="12.75"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</row>
    <row r="2034" spans="12:56" ht="12.75"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</row>
    <row r="2035" spans="12:56" ht="12.75"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</row>
    <row r="2036" spans="12:56" ht="12.75"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</row>
    <row r="2037" spans="12:56" ht="12.75"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</row>
    <row r="2038" spans="12:56" ht="12.75"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</row>
    <row r="2039" spans="12:56" ht="12.75"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</row>
    <row r="2040" spans="12:56" ht="12.75"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</row>
    <row r="2041" spans="12:56" ht="12.75"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</row>
    <row r="2042" spans="12:56" ht="12.75"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</row>
    <row r="2043" spans="12:56" ht="12.75"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</row>
    <row r="2044" spans="12:56" ht="12.75"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</row>
    <row r="2045" spans="12:56" ht="12.75"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</row>
    <row r="2046" spans="12:56" ht="12.75"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</row>
    <row r="2047" spans="12:56" ht="12.75"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</row>
    <row r="2048" spans="12:56" ht="12.75"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</row>
    <row r="2049" spans="12:56" ht="12.75"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</row>
    <row r="2050" spans="12:56" ht="12.75"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</row>
    <row r="2051" spans="12:56" ht="12.75"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</row>
    <row r="2052" spans="12:56" ht="12.75"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</row>
    <row r="2053" spans="12:56" ht="12.75"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</row>
    <row r="2054" spans="12:56" ht="12.75"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</row>
    <row r="2055" spans="12:56" ht="12.75"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</row>
    <row r="2056" spans="12:56" ht="12.75"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</row>
    <row r="2057" spans="12:56" ht="12.75"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</row>
    <row r="2058" spans="12:56" ht="12.75"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</row>
    <row r="2059" spans="12:56" ht="12.75"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</row>
    <row r="2060" spans="12:56" ht="12.75"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</row>
    <row r="2061" spans="12:56" ht="12.75"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</row>
    <row r="2062" spans="12:56" ht="12.75"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</row>
    <row r="2063" spans="12:56" ht="12.75"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</row>
    <row r="2064" spans="12:56" ht="12.75"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</row>
    <row r="2065" spans="12:56" ht="12.75"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</row>
    <row r="2066" spans="12:56" ht="12.75"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</row>
    <row r="2067" spans="12:56" ht="12.75"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</row>
    <row r="2068" spans="12:56" ht="12.75"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</row>
    <row r="2069" spans="12:56" ht="12.75"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</row>
    <row r="2070" spans="12:56" ht="12.75"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</row>
    <row r="2071" spans="12:56" ht="12.75"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</row>
    <row r="2072" spans="12:56" ht="12.75"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</row>
    <row r="2073" spans="12:56" ht="12.75"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</row>
    <row r="2074" spans="12:56" ht="12.75"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</row>
    <row r="2075" spans="12:56" ht="12.75"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</row>
    <row r="2076" spans="12:56" ht="12.75"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</row>
    <row r="2077" spans="12:56" ht="12.75"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</row>
    <row r="2078" spans="12:56" ht="12.75"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</row>
    <row r="2079" spans="12:56" ht="12.75"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</row>
    <row r="2080" spans="12:56" ht="12.75"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</row>
    <row r="2081" spans="12:56" ht="12.75"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</row>
    <row r="2082" spans="12:56" ht="12.75"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</row>
    <row r="2083" spans="12:56" ht="12.75"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</row>
    <row r="2084" spans="12:56" ht="12.75"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</row>
    <row r="2085" spans="12:56" ht="12.75"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</row>
    <row r="2086" spans="12:56" ht="12.75"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</row>
    <row r="2087" spans="12:56" ht="12.75"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</row>
    <row r="2088" spans="12:56" ht="12.75"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</row>
    <row r="2089" spans="12:56" ht="12.75"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</row>
    <row r="2090" spans="12:56" ht="12.75"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</row>
    <row r="2091" spans="12:56" ht="12.75"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</row>
    <row r="2092" spans="12:56" ht="12.75"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</row>
    <row r="2093" spans="12:56" ht="12.75"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</row>
    <row r="2094" spans="12:56" ht="12.75"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</row>
    <row r="2095" spans="12:56" ht="12.75"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</row>
    <row r="2096" spans="12:56" ht="12.75"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</row>
    <row r="2097" spans="12:56" ht="12.75"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</row>
    <row r="2098" spans="12:56" ht="12.75"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</row>
    <row r="2099" spans="12:56" ht="12.75"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</row>
    <row r="2100" spans="12:56" ht="12.75"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</row>
    <row r="2101" spans="12:56" ht="12.75"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</row>
    <row r="2102" spans="12:56" ht="12.75"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</row>
    <row r="2103" spans="12:56" ht="12.75"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</row>
    <row r="2104" spans="12:56" ht="12.75"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</row>
    <row r="2105" spans="12:56" ht="12.75"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</row>
    <row r="2106" spans="12:56" ht="12.75"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</row>
    <row r="2107" spans="12:56" ht="12.75"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</row>
    <row r="2108" spans="12:56" ht="12.75"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</row>
    <row r="2109" spans="12:56" ht="12.75"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</row>
    <row r="2110" spans="12:56" ht="12.75"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</row>
    <row r="2111" spans="12:56" ht="12.75"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</row>
    <row r="2112" spans="12:56" ht="12.75"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</row>
    <row r="2113" spans="12:56" ht="12.75"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</row>
    <row r="2114" spans="12:56" ht="12.75"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</row>
    <row r="2115" spans="12:56" ht="12.75"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</row>
    <row r="2116" spans="12:56" ht="12.75"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</row>
    <row r="2117" spans="12:56" ht="12.75"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</row>
    <row r="2118" spans="12:56" ht="12.75"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</row>
    <row r="2119" spans="12:56" ht="12.75"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</row>
    <row r="2120" spans="12:56" ht="12.75"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</row>
    <row r="2121" spans="12:56" ht="12.75"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</row>
    <row r="2122" spans="12:56" ht="12.75"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</row>
    <row r="2123" spans="12:56" ht="12.75"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</row>
    <row r="2124" spans="12:56" ht="12.75"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</row>
    <row r="2125" spans="12:56" ht="12.75"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</row>
    <row r="2126" spans="12:56" ht="12.75"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</row>
    <row r="2127" spans="12:56" ht="12.75"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</row>
    <row r="2128" spans="12:56" ht="12.75"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</row>
    <row r="2129" spans="12:56" ht="12.75"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</row>
    <row r="2130" spans="12:56" ht="12.75"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</row>
    <row r="2131" spans="12:56" ht="12.75"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</row>
    <row r="2132" spans="12:56" ht="12.75"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</row>
    <row r="2133" spans="12:56" ht="12.75"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</row>
    <row r="2134" spans="12:56" ht="12.75"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</row>
    <row r="2135" spans="12:56" ht="12.75"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</row>
    <row r="2136" spans="12:56" ht="12.75"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</row>
    <row r="2137" spans="12:56" ht="12.75"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</row>
    <row r="2138" spans="12:56" ht="12.75"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</row>
    <row r="2139" spans="12:56" ht="12.75"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</row>
    <row r="2140" spans="12:56" ht="12.75"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</row>
    <row r="2141" spans="12:56" ht="12.75"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</row>
    <row r="2142" spans="12:56" ht="12.75"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</row>
    <row r="2143" spans="12:56" ht="12.75"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</row>
    <row r="2144" spans="12:56" ht="12.75"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</row>
    <row r="2145" spans="12:56" ht="12.75"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</row>
    <row r="2146" spans="12:56" ht="12.75"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</row>
    <row r="2147" spans="12:56" ht="12.75"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</row>
    <row r="2148" spans="12:56" ht="12.75"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</row>
    <row r="2149" spans="12:56" ht="12.75"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</row>
    <row r="2150" spans="12:56" ht="12.75"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</row>
    <row r="2151" spans="12:56" ht="12.75"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</row>
    <row r="2152" spans="12:56" ht="12.75"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</row>
    <row r="2153" spans="12:56" ht="12.75"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</row>
    <row r="2154" spans="12:56" ht="12.75"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</row>
    <row r="2155" spans="12:56" ht="12.75"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</row>
    <row r="2156" spans="12:56" ht="12.75"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</row>
    <row r="2157" spans="12:56" ht="12.75"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</row>
    <row r="2158" spans="12:56" ht="12.75"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</row>
    <row r="2159" spans="12:56" ht="12.75"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</row>
    <row r="2160" spans="12:56" ht="12.75"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</row>
    <row r="2161" spans="12:56" ht="12.75"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</row>
    <row r="2162" spans="12:56" ht="12.75"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</row>
    <row r="2163" spans="12:56" ht="12.75"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</row>
    <row r="2164" spans="12:56" ht="12.75"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</row>
    <row r="2165" spans="12:56" ht="12.75"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</row>
    <row r="2166" spans="12:56" ht="12.75"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</row>
    <row r="2167" spans="12:56" ht="12.75"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</row>
    <row r="2168" spans="12:56" ht="12.75"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</row>
    <row r="2169" spans="12:56" ht="12.75"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</row>
    <row r="2170" spans="12:56" ht="12.75"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</row>
    <row r="2171" spans="12:56" ht="12.75"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</row>
    <row r="2172" spans="12:56" ht="12.75"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</row>
    <row r="2173" spans="12:56" ht="12.75"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</row>
    <row r="2174" spans="12:56" ht="12.75"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</row>
    <row r="2175" spans="12:56" ht="12.75"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</row>
    <row r="2176" spans="12:56" ht="12.75"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</row>
    <row r="2177" spans="12:56" ht="12.75"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</row>
    <row r="2178" spans="12:56" ht="12.75"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</row>
    <row r="2179" spans="12:56" ht="12.75"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</row>
    <row r="2180" spans="12:56" ht="12.75"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</row>
    <row r="2181" spans="12:56" ht="12.75"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</row>
    <row r="2182" spans="12:56" ht="12.75"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</row>
    <row r="2183" spans="12:56" ht="12.75"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</row>
    <row r="2184" spans="12:56" ht="12.75"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</row>
    <row r="2185" spans="12:56" ht="12.75"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</row>
    <row r="2186" spans="12:56" ht="12.75"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</row>
    <row r="2187" spans="12:56" ht="12.75"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</row>
    <row r="2188" spans="12:56" ht="12.75"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</row>
    <row r="2189" spans="12:56" ht="12.75"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</row>
    <row r="2190" spans="12:56" ht="12.75"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</row>
    <row r="2191" spans="12:56" ht="12.75"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</row>
    <row r="2192" spans="12:56" ht="12.75"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</row>
    <row r="2193" spans="12:56" ht="12.75"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</row>
    <row r="2194" spans="12:56" ht="12.75"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</row>
    <row r="2195" spans="12:56" ht="12.75"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</row>
    <row r="2196" spans="12:56" ht="12.75"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</row>
    <row r="2197" spans="12:56" ht="12.75"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</row>
    <row r="2198" spans="12:56" ht="12.75"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</row>
    <row r="2199" spans="12:56" ht="12.75"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</row>
    <row r="2200" spans="12:56" ht="12.75"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</row>
    <row r="2201" spans="12:56" ht="12.75"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</row>
    <row r="2202" spans="12:56" ht="12.75"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</row>
    <row r="2203" spans="12:56" ht="12.75"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</row>
    <row r="2204" spans="12:56" ht="12.75"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</row>
    <row r="2205" spans="12:56" ht="12.75"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</row>
    <row r="2206" spans="12:56" ht="12.75"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</row>
    <row r="2207" spans="12:56" ht="12.75"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</row>
    <row r="2208" spans="12:56" ht="12.75"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</row>
    <row r="2209" spans="12:56" ht="12.75"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</row>
    <row r="2210" spans="12:56" ht="12.75"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</row>
    <row r="2211" spans="12:56" ht="12.75"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</row>
    <row r="2212" spans="12:56" ht="12.75"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</row>
    <row r="2213" spans="12:56" ht="12.75"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</row>
    <row r="2214" spans="12:56" ht="12.75"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</row>
    <row r="2215" spans="12:56" ht="12.75"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</row>
    <row r="2216" spans="12:56" ht="12.75"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</row>
    <row r="2217" spans="12:56" ht="12.75"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</row>
    <row r="2218" spans="12:56" ht="12.75"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</row>
    <row r="2219" spans="12:56" ht="12.75"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</row>
    <row r="2220" spans="12:56" ht="12.75"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</row>
    <row r="2221" spans="12:56" ht="12.75"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</row>
    <row r="2222" spans="12:56" ht="12.75"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</row>
    <row r="2223" spans="12:56" ht="12.75"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</row>
    <row r="2224" spans="12:56" ht="12.75"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</row>
    <row r="2225" spans="12:56" ht="12.75"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</row>
    <row r="2226" spans="12:56" ht="12.75"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</row>
    <row r="2227" spans="12:56" ht="12.75"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</row>
    <row r="2228" spans="12:56" ht="12.75"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</row>
    <row r="2229" spans="12:56" ht="12.75"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</row>
    <row r="2230" spans="12:56" ht="12.75"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</row>
    <row r="2231" spans="12:56" ht="12.75"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</row>
    <row r="2232" spans="12:56" ht="12.75"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</row>
    <row r="2233" spans="12:56" ht="12.75"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</row>
    <row r="2234" spans="12:56" ht="12.75"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</row>
    <row r="2235" spans="12:56" ht="12.75"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</row>
    <row r="2236" spans="12:56" ht="12.75"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</row>
    <row r="2237" spans="12:56" ht="12.75"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</row>
    <row r="2238" spans="12:56" ht="12.75"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</row>
    <row r="2239" spans="12:56" ht="12.75"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</row>
    <row r="2240" spans="12:56" ht="12.75"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</row>
    <row r="2241" spans="12:56" ht="12.75"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</row>
    <row r="2242" spans="12:56" ht="12.75"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</row>
    <row r="2243" spans="12:56" ht="12.75"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</row>
    <row r="2244" spans="12:56" ht="12.75"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</row>
    <row r="2245" spans="12:56" ht="12.75"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</row>
    <row r="2246" spans="12:56" ht="12.75"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</row>
    <row r="2247" spans="12:56" ht="12.75"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</row>
    <row r="2248" spans="12:56" ht="12.75"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</row>
    <row r="2249" spans="12:56" ht="12.75"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</row>
    <row r="2250" spans="12:56" ht="12.75"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</row>
    <row r="2251" spans="12:56" ht="12.75"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</row>
    <row r="2252" spans="12:56" ht="12.75"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</row>
    <row r="2253" spans="12:56" ht="12.75"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</row>
    <row r="2254" spans="12:56" ht="12.75"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</row>
    <row r="2255" spans="12:56" ht="12.75"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</row>
    <row r="2256" spans="12:56" ht="12.75"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</row>
    <row r="2257" spans="12:56" ht="12.75"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</row>
    <row r="2258" spans="12:56" ht="12.75"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</row>
    <row r="2259" spans="12:56" ht="12.75"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</row>
    <row r="2260" spans="12:56" ht="12.75"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</row>
    <row r="2261" spans="12:56" ht="12.75"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</row>
    <row r="2262" spans="12:56" ht="12.75"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</row>
    <row r="2263" spans="12:56" ht="12.75"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</row>
    <row r="2264" spans="12:56" ht="12.75"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</row>
    <row r="2265" spans="12:56" ht="12.75"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</row>
    <row r="2266" spans="12:56" ht="12.75"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</row>
    <row r="2267" spans="12:56" ht="12.75"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</row>
    <row r="2268" spans="12:56" ht="12.75"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</row>
    <row r="2269" spans="12:56" ht="12.75"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</row>
    <row r="2270" spans="12:56" ht="12.75"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</row>
    <row r="2271" spans="12:56" ht="12.75"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</row>
    <row r="2272" spans="12:56" ht="12.75"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</row>
    <row r="2273" spans="12:56" ht="12.75"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</row>
    <row r="2274" spans="12:56" ht="12.75"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</row>
    <row r="2275" spans="12:56" ht="12.75"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</row>
    <row r="2276" spans="12:56" ht="12.75"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</row>
    <row r="2277" spans="12:56" ht="12.75"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</row>
    <row r="2278" spans="12:56" ht="12.75"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</row>
    <row r="2279" spans="12:56" ht="12.75"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</row>
    <row r="2280" spans="12:56" ht="12.75"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</row>
    <row r="2281" spans="12:56" ht="12.75"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</row>
    <row r="2282" spans="12:56" ht="12.75"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</row>
    <row r="2283" spans="12:56" ht="12.75"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</row>
    <row r="2284" spans="12:56" ht="12.75"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</row>
    <row r="2285" spans="12:56" ht="12.75"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</row>
    <row r="2286" spans="12:56" ht="12.75"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</row>
    <row r="2287" spans="12:56" ht="12.75"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</row>
    <row r="2288" spans="12:56" ht="12.75"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</row>
    <row r="2289" spans="12:56" ht="12.75"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</row>
    <row r="2290" spans="12:56" ht="12.75"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</row>
    <row r="2291" spans="12:56" ht="12.75"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</row>
    <row r="2292" spans="12:56" ht="12.75"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</row>
    <row r="2293" spans="12:56" ht="12.75"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</row>
    <row r="2294" spans="12:56" ht="12.75"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</row>
    <row r="2295" spans="12:56" ht="12.75"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</row>
    <row r="2296" spans="12:56" ht="12.75"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</row>
    <row r="2297" spans="12:56" ht="12.75"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</row>
    <row r="2298" spans="12:56" ht="12.75"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</row>
    <row r="2299" spans="12:56" ht="12.75"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</row>
    <row r="2300" spans="12:56" ht="12.75"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</row>
    <row r="2301" spans="12:56" ht="12.75"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</row>
    <row r="2302" spans="12:56" ht="12.75"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</row>
    <row r="2303" spans="12:56" ht="12.75"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</row>
    <row r="2304" spans="12:56" ht="12.75"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</row>
    <row r="2305" spans="12:56" ht="12.75"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</row>
    <row r="2306" spans="12:56" ht="12.75"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</row>
    <row r="2307" spans="12:56" ht="12.75"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</row>
    <row r="2308" spans="12:56" ht="12.75"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</row>
    <row r="2309" spans="12:56" ht="12.75"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</row>
    <row r="2310" spans="12:56" ht="12.75"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</row>
    <row r="2311" spans="12:56" ht="12.75"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</row>
    <row r="2312" spans="12:56" ht="12.75"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</row>
    <row r="2313" spans="12:56" ht="12.75"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</row>
    <row r="2314" spans="12:56" ht="12.75"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</row>
    <row r="2315" spans="12:56" ht="12.75"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</row>
    <row r="2316" spans="12:56" ht="12.75"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</row>
    <row r="2317" spans="12:56" ht="12.75"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</row>
    <row r="2318" spans="12:56" ht="12.75"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</row>
    <row r="2319" spans="12:56" ht="12.75"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</row>
    <row r="2320" spans="12:56" ht="12.75"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</row>
    <row r="2321" spans="12:56" ht="12.75"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</row>
    <row r="2322" spans="12:56" ht="12.75"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</row>
    <row r="2323" spans="12:56" ht="12.75"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</row>
    <row r="2324" spans="12:56" ht="12.75"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</row>
    <row r="2325" spans="12:56" ht="12.75"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</row>
    <row r="2326" spans="12:56" ht="12.75"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</row>
    <row r="2327" spans="12:56" ht="12.75"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</row>
    <row r="2328" spans="12:56" ht="12.75"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</row>
    <row r="2329" spans="12:56" ht="12.75"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</row>
    <row r="2330" spans="12:56" ht="12.75"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</row>
    <row r="2331" spans="12:56" ht="12.75"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</row>
    <row r="2332" spans="12:56" ht="12.75"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</row>
    <row r="2333" spans="12:56" ht="12.75"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</row>
    <row r="2334" spans="12:56" ht="12.75"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</row>
    <row r="2335" spans="12:56" ht="12.75"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</row>
    <row r="2336" spans="12:56" ht="12.75"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</row>
    <row r="2337" spans="12:56" ht="12.75"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</row>
    <row r="2338" spans="12:56" ht="12.75"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</row>
    <row r="2339" spans="12:56" ht="12.75"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</row>
    <row r="2340" spans="12:56" ht="12.75"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</row>
    <row r="2341" spans="12:56" ht="12.75"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</row>
    <row r="2342" spans="12:56" ht="12.75"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</row>
    <row r="2343" spans="12:56" ht="12.75"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</row>
    <row r="2344" spans="12:56" ht="12.75"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</row>
    <row r="2345" spans="12:56" ht="12.75"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</row>
    <row r="2346" spans="12:56" ht="12.75"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</row>
    <row r="2347" spans="12:56" ht="12.75"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</row>
    <row r="2348" spans="12:56" ht="12.75"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</row>
    <row r="2349" spans="12:56" ht="12.75"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</row>
    <row r="2350" spans="12:56" ht="12.75"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</row>
    <row r="2351" spans="12:56" ht="12.75"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</row>
    <row r="2352" spans="12:56" ht="12.75"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</row>
    <row r="2353" spans="12:56" ht="12.75"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</row>
    <row r="2354" spans="12:56" ht="12.75"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</row>
    <row r="2355" spans="12:56" ht="12.75"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</row>
    <row r="2356" spans="12:56" ht="12.75"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</row>
    <row r="2357" spans="12:56" ht="12.75"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</row>
    <row r="2358" spans="12:56" ht="12.75"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</row>
    <row r="2359" spans="12:56" ht="12.75"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</row>
    <row r="2360" spans="12:56" ht="12.75"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</row>
    <row r="2361" spans="12:56" ht="12.75"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</row>
    <row r="2362" spans="12:56" ht="12.75"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</row>
    <row r="2363" spans="12:56" ht="12.75"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</row>
    <row r="2364" spans="12:56" ht="12.75"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</row>
    <row r="2365" spans="12:56" ht="12.75"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</row>
    <row r="2366" spans="12:56" ht="12.75"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</row>
    <row r="2367" spans="12:56" ht="12.75"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</row>
    <row r="2368" spans="12:56" ht="12.75"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</row>
    <row r="2369" spans="12:56" ht="12.75"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</row>
    <row r="2370" spans="12:56" ht="12.75"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</row>
    <row r="2371" spans="12:56" ht="12.75"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</row>
    <row r="2372" spans="12:56" ht="12.75"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</row>
    <row r="2373" spans="12:56" ht="12.75"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</row>
    <row r="2374" spans="12:56" ht="12.75"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</row>
    <row r="2375" spans="12:56" ht="12.75"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</row>
    <row r="2376" spans="12:56" ht="12.75"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</row>
    <row r="2377" spans="12:56" ht="12.75"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</row>
    <row r="2378" spans="12:56" ht="12.75"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</row>
    <row r="2379" spans="12:56" ht="12.75"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</row>
    <row r="2380" spans="12:56" ht="12.75"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</row>
    <row r="2381" spans="12:56" ht="12.75"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</row>
    <row r="2382" spans="12:56" ht="12.75"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</row>
    <row r="2383" spans="12:56" ht="12.75"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</row>
    <row r="2384" spans="12:56" ht="12.75"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</row>
    <row r="2385" spans="12:56" ht="12.75"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</row>
    <row r="2386" spans="12:56" ht="12.75"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</row>
    <row r="2387" spans="12:56" ht="12.75"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</row>
    <row r="2388" spans="12:56" ht="12.75"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</row>
    <row r="2389" spans="12:56" ht="12.75"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</row>
    <row r="2390" spans="12:56" ht="12.75"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</row>
    <row r="2391" spans="12:56" ht="12.75"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</row>
    <row r="2392" spans="12:56" ht="12.75"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</row>
    <row r="2393" spans="12:56" ht="12.75"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</row>
    <row r="2394" spans="12:56" ht="12.75"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</row>
    <row r="2395" spans="12:56" ht="12.75"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</row>
    <row r="2396" spans="12:56" ht="12.75"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</row>
    <row r="2397" spans="12:56" ht="12.75"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</row>
    <row r="2398" spans="12:56" ht="12.75"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</row>
    <row r="2399" spans="12:56" ht="12.75"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</row>
    <row r="2400" spans="12:56" ht="12.75"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</row>
    <row r="2401" spans="12:56" ht="12.75"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</row>
    <row r="2402" spans="12:56" ht="12.75"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</row>
    <row r="2403" spans="12:56" ht="12.75"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</row>
    <row r="2404" spans="12:56" ht="12.75"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</row>
    <row r="2405" spans="12:56" ht="12.75"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</row>
    <row r="2406" spans="12:56" ht="12.75"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</row>
    <row r="2407" spans="12:56" ht="12.75"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</row>
    <row r="2408" spans="12:56" ht="12.75"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</row>
    <row r="2409" spans="12:56" ht="12.75"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</row>
    <row r="2410" spans="12:56" ht="12.75"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</row>
    <row r="2411" spans="12:56" ht="12.75"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</row>
    <row r="2412" spans="12:56" ht="12.75"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</row>
    <row r="2413" spans="12:56" ht="12.75"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</row>
    <row r="2414" spans="12:56" ht="12.75"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</row>
    <row r="2415" spans="12:56" ht="12.75"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</row>
    <row r="2416" spans="12:56" ht="12.75"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</row>
    <row r="2417" spans="12:56" ht="12.75"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</row>
    <row r="2418" spans="12:56" ht="12.75"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</row>
    <row r="2419" spans="12:56" ht="12.75"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</row>
    <row r="2420" spans="12:56" ht="12.75"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</row>
    <row r="2421" spans="12:56" ht="12.75"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</row>
    <row r="2422" spans="12:56" ht="12.75"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</row>
    <row r="2423" spans="12:56" ht="12.75"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</row>
    <row r="2424" spans="12:56" ht="12.75"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</row>
    <row r="2425" spans="12:56" ht="12.75"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</row>
    <row r="2426" spans="12:56" ht="12.75"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</row>
    <row r="2427" spans="12:56" ht="12.75"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</row>
    <row r="2428" spans="12:56" ht="12.75"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</row>
    <row r="2429" spans="12:56" ht="12.75"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</row>
    <row r="2430" spans="12:56" ht="12.75"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</row>
    <row r="2431" spans="12:56" ht="12.75"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</row>
    <row r="2432" spans="12:56" ht="12.75"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</row>
    <row r="2433" spans="12:56" ht="12.75"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</row>
    <row r="2434" spans="12:56" ht="12.75"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</row>
    <row r="2435" spans="12:56" ht="12.75"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</row>
    <row r="2436" spans="12:56" ht="12.75"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</row>
    <row r="2437" spans="12:56" ht="12.75"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</row>
    <row r="2438" spans="12:56" ht="12.75"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</row>
    <row r="2439" spans="12:56" ht="12.75"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</row>
    <row r="2440" spans="12:56" ht="12.75"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</row>
    <row r="2441" spans="12:56" ht="12.75"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</row>
    <row r="2442" spans="12:56" ht="12.75"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</row>
    <row r="2443" spans="12:56" ht="12.75"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</row>
    <row r="2444" spans="12:56" ht="12.75"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</row>
    <row r="2445" spans="12:56" ht="12.75"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</row>
    <row r="2446" spans="12:56" ht="12.75"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</row>
    <row r="2447" spans="12:56" ht="12.75"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</row>
    <row r="2448" spans="12:56" ht="12.75"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</row>
    <row r="2449" spans="12:56" ht="12.75"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</row>
    <row r="2450" spans="12:56" ht="12.75"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</row>
    <row r="2451" spans="12:56" ht="12.75"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</row>
    <row r="2452" spans="12:56" ht="12.75"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</row>
    <row r="2453" spans="12:56" ht="12.75"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</row>
    <row r="2454" spans="12:56" ht="12.75"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</row>
    <row r="2455" spans="12:56" ht="12.75"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</row>
    <row r="2456" spans="12:56" ht="12.75"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</row>
    <row r="2457" spans="12:56" ht="12.75"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</row>
    <row r="2458" spans="12:56" ht="12.75"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</row>
    <row r="2459" spans="12:56" ht="12.75"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</row>
    <row r="2460" spans="12:56" ht="12.75"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</row>
    <row r="2461" spans="12:56" ht="12.75"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</row>
    <row r="2462" spans="12:56" ht="12.75"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</row>
    <row r="2463" spans="12:56" ht="12.75"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</row>
    <row r="2464" spans="12:56" ht="12.75"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</row>
    <row r="2465" spans="12:56" ht="12.75"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</row>
    <row r="2466" spans="12:56" ht="12.75"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</row>
    <row r="2467" spans="12:56" ht="12.75"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</row>
    <row r="2468" spans="12:56" ht="12.75"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</row>
    <row r="2469" spans="12:56" ht="12.75"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</row>
    <row r="2470" spans="12:56" ht="12.75"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</row>
    <row r="2471" spans="12:56" ht="12.75"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</row>
    <row r="2472" spans="12:56" ht="12.75"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</row>
    <row r="2473" spans="12:56" ht="12.75"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</row>
    <row r="2474" spans="12:56" ht="12.75"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</row>
    <row r="2475" spans="12:56" ht="12.75"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</row>
    <row r="2476" spans="12:56" ht="12.75"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</row>
    <row r="2477" spans="12:56" ht="12.75"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</row>
    <row r="2478" spans="12:56" ht="12.75"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</row>
    <row r="2479" spans="12:56" ht="12.75"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</row>
    <row r="2480" spans="12:56" ht="12.75"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</row>
    <row r="2481" spans="12:56" ht="12.75"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</row>
    <row r="2482" spans="12:56" ht="12.75"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</row>
    <row r="2483" spans="12:56" ht="12.75"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</row>
    <row r="2484" spans="12:56" ht="12.75"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</row>
    <row r="2485" spans="12:56" ht="12.75"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</row>
    <row r="2486" spans="12:56" ht="12.75"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</row>
    <row r="2487" spans="12:56" ht="12.75"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</row>
    <row r="2488" spans="12:56" ht="12.75"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</row>
    <row r="2489" spans="12:56" ht="12.75"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</row>
    <row r="2490" spans="12:56" ht="12.75"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</row>
    <row r="2491" spans="12:56" ht="12.75"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</row>
    <row r="2492" spans="12:56" ht="12.75"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</row>
    <row r="2493" spans="12:56" ht="12.75"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</row>
    <row r="2494" spans="12:56" ht="12.75"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</row>
    <row r="2495" spans="12:56" ht="12.75"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</row>
    <row r="2496" spans="12:56" ht="12.75"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</row>
    <row r="2497" spans="12:56" ht="12.75"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</row>
    <row r="2498" spans="12:56" ht="12.75"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</row>
    <row r="2499" spans="12:56" ht="12.75"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</row>
    <row r="2500" spans="12:56" ht="12.75"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</row>
    <row r="2501" spans="12:56" ht="12.75"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</row>
    <row r="2502" spans="12:56" ht="12.75"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</row>
    <row r="2503" spans="12:56" ht="12.75"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</row>
    <row r="2504" spans="12:56" ht="12.75"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</row>
    <row r="2505" spans="12:56" ht="12.75"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</row>
    <row r="2506" spans="12:56" ht="12.75"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</row>
    <row r="2507" spans="12:56" ht="12.75"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</row>
    <row r="2508" spans="12:56" ht="12.75"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</row>
    <row r="2509" spans="12:56" ht="12.75"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</row>
    <row r="2510" spans="12:56" ht="12.75"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</row>
    <row r="2511" spans="12:56" ht="12.75"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</row>
    <row r="2512" spans="12:56" ht="12.75"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</row>
    <row r="2513" spans="12:56" ht="12.75"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</row>
    <row r="2514" spans="12:56" ht="12.75"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</row>
    <row r="2515" spans="12:56" ht="12.75"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</row>
    <row r="2516" spans="12:56" ht="12.75"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</row>
    <row r="2517" spans="12:56" ht="12.75"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</row>
    <row r="2518" spans="12:56" ht="12.75"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</row>
    <row r="2519" spans="12:56" ht="12.75"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</row>
    <row r="2520" spans="12:56" ht="12.75"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</row>
    <row r="2521" spans="12:56" ht="12.75"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</row>
    <row r="2522" spans="12:56" ht="12.75"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</row>
    <row r="2523" spans="12:56" ht="12.75"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</row>
    <row r="2524" spans="12:56" ht="12.75"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</row>
    <row r="2525" spans="12:56" ht="12.75"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</row>
    <row r="2526" spans="12:56" ht="12.75"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</row>
    <row r="2527" spans="12:56" ht="12.75"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</row>
    <row r="2528" spans="12:56" ht="12.75"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</row>
    <row r="2529" spans="12:56" ht="12.75"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</row>
    <row r="2530" spans="12:56" ht="12.75"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</row>
    <row r="2531" spans="12:56" ht="12.75"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</row>
    <row r="2532" spans="12:56" ht="12.75"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</row>
    <row r="2533" spans="12:56" ht="12.75"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</row>
    <row r="2534" spans="12:56" ht="12.75"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</row>
    <row r="2535" spans="12:56" ht="12.75"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</row>
    <row r="2536" spans="12:56" ht="12.75"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</row>
    <row r="2537" spans="12:56" ht="12.75"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</row>
    <row r="2538" spans="12:56" ht="12.75"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</row>
    <row r="2539" spans="12:56" ht="12.75"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</row>
    <row r="2540" spans="12:56" ht="12.75"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</row>
    <row r="2541" spans="12:56" ht="12.75"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</row>
    <row r="2542" spans="12:56" ht="12.75"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</row>
    <row r="2543" spans="12:56" ht="12.75"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</row>
    <row r="2544" spans="12:56" ht="12.75"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</row>
    <row r="2545" spans="12:56" ht="12.75"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</row>
    <row r="2546" spans="12:56" ht="12.75"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</row>
    <row r="2547" spans="12:56" ht="12.75"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</row>
    <row r="2548" spans="12:56" ht="12.75"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</row>
    <row r="2549" spans="12:56" ht="12.75"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</row>
    <row r="2550" spans="12:56" ht="12.75"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</row>
    <row r="2551" spans="12:56" ht="12.75"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</row>
    <row r="2552" spans="12:56" ht="12.75"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</row>
    <row r="2553" spans="12:56" ht="12.75"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</row>
    <row r="2554" spans="12:56" ht="12.75"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</row>
    <row r="2555" spans="12:56" ht="12.75"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</row>
    <row r="2556" spans="12:56" ht="12.75"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</row>
    <row r="2557" spans="12:56" ht="12.75"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</row>
    <row r="2558" spans="12:56" ht="12.75"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</row>
    <row r="2559" spans="12:56" ht="12.75"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</row>
    <row r="2560" spans="12:56" ht="12.75"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</row>
    <row r="2561" spans="12:56" ht="12.75"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</row>
    <row r="2562" spans="12:56" ht="12.75"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</row>
    <row r="2563" spans="12:56" ht="12.75"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</row>
    <row r="2564" spans="12:56" ht="12.75"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</row>
    <row r="2565" spans="12:56" ht="12.75"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</row>
    <row r="2566" spans="12:56" ht="12.75"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</row>
    <row r="2567" spans="12:56" ht="12.75"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</row>
    <row r="2568" spans="12:56" ht="12.75"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</row>
    <row r="2569" spans="12:56" ht="12.75"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</row>
    <row r="2570" spans="12:56" ht="12.75"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</row>
    <row r="2571" spans="12:56" ht="12.75"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</row>
    <row r="2572" spans="12:56" ht="12.75"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</row>
    <row r="2573" spans="12:56" ht="12.75"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</row>
    <row r="2574" spans="12:56" ht="12.75"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</row>
    <row r="2575" spans="12:56" ht="12.75"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</row>
    <row r="2576" spans="12:56" ht="12.75"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</row>
    <row r="2577" spans="12:56" ht="12.75"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</row>
    <row r="2578" spans="12:56" ht="12.75"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</row>
    <row r="2579" spans="12:56" ht="12.75"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</row>
    <row r="2580" spans="12:56" ht="12.75"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</row>
    <row r="2581" spans="12:56" ht="12.75"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</row>
    <row r="2582" spans="12:56" ht="12.75"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</row>
    <row r="2583" spans="12:56" ht="12.75"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</row>
    <row r="2584" spans="12:56" ht="12.75"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</row>
    <row r="2585" spans="12:56" ht="12.75"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</row>
    <row r="2586" spans="12:56" ht="12.75"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</row>
    <row r="2587" spans="12:56" ht="12.75"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</row>
    <row r="2588" spans="12:56" ht="12.75"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</row>
    <row r="2589" spans="12:56" ht="12.75"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</row>
    <row r="2590" spans="12:56" ht="12.75"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</row>
    <row r="2591" spans="12:56" ht="12.75"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</row>
    <row r="2592" spans="12:56" ht="12.75"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</row>
    <row r="2593" spans="12:56" ht="12.75"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</row>
    <row r="2594" spans="12:56" ht="12.75"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</row>
    <row r="2595" spans="12:56" ht="12.75"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</row>
    <row r="2596" spans="12:56" ht="12.75"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</row>
    <row r="2597" spans="12:56" ht="12.75"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</row>
    <row r="2598" spans="12:56" ht="12.75"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</row>
    <row r="2599" spans="12:56" ht="12.75"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</row>
    <row r="2600" spans="12:56" ht="12.75"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</row>
    <row r="2601" spans="12:56" ht="12.75"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</row>
    <row r="2602" spans="12:56" ht="12.75"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</row>
    <row r="2603" spans="12:56" ht="12.75"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</row>
    <row r="2604" spans="12:56" ht="12.75"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</row>
    <row r="2605" spans="12:56" ht="12.75"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</row>
    <row r="2606" spans="12:56" ht="12.75"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</row>
    <row r="2607" spans="12:56" ht="12.75"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</row>
    <row r="2608" spans="12:56" ht="12.75"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</row>
    <row r="2609" spans="12:56" ht="12.75"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</row>
    <row r="2610" spans="12:56" ht="12.75"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</row>
    <row r="2611" spans="12:56" ht="12.75"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</row>
    <row r="2612" spans="12:56" ht="12.75"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</row>
    <row r="2613" spans="12:56" ht="12.75"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</row>
    <row r="2614" spans="12:56" ht="12.75"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</row>
    <row r="2615" spans="12:56" ht="12.75"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</row>
    <row r="2616" spans="12:56" ht="12.75"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</row>
    <row r="2617" spans="12:56" ht="12.75"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</row>
    <row r="2618" spans="12:56" ht="12.75"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</row>
    <row r="2619" spans="12:56" ht="12.75"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</row>
    <row r="2620" spans="12:56" ht="12.75"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</row>
    <row r="2621" spans="12:56" ht="12.75"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</row>
    <row r="2622" spans="12:56" ht="12.75"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</row>
    <row r="2623" spans="12:56" ht="12.75"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</row>
    <row r="2624" spans="12:56" ht="12.75"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</row>
    <row r="2625" spans="12:56" ht="12.75"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</row>
    <row r="2626" spans="12:56" ht="12.75"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</row>
    <row r="2627" spans="12:56" ht="12.75"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</row>
    <row r="2628" spans="12:56" ht="12.75"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</row>
    <row r="2629" spans="12:56" ht="12.75"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</row>
    <row r="2630" spans="12:56" ht="12.75"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</row>
    <row r="2631" spans="12:56" ht="12.75"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</row>
    <row r="2632" spans="12:56" ht="12.75"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</row>
    <row r="2633" spans="12:56" ht="12.75"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</row>
    <row r="2634" spans="12:56" ht="12.75"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</row>
    <row r="2635" spans="12:56" ht="12.75"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</row>
    <row r="2636" spans="12:56" ht="12.75"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</row>
    <row r="2637" spans="12:56" ht="12.75"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</row>
    <row r="2638" spans="12:56" ht="12.75"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</row>
    <row r="2639" spans="12:56" ht="12.75"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</row>
    <row r="2640" spans="12:56" ht="12.75"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</row>
    <row r="2641" spans="12:56" ht="12.75"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</row>
    <row r="2642" spans="12:56" ht="12.75"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</row>
    <row r="2643" spans="12:56" ht="12.75"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</row>
    <row r="2644" spans="12:56" ht="12.75"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</row>
    <row r="2645" spans="12:56" ht="12.75"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</row>
    <row r="2646" spans="12:56" ht="12.75"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</row>
    <row r="2647" spans="12:56" ht="12.75"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</row>
    <row r="2648" spans="12:56" ht="12.75"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</row>
    <row r="2649" spans="12:56" ht="12.75"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</row>
    <row r="2650" spans="12:56" ht="12.75"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</row>
    <row r="2651" spans="12:56" ht="12.75"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</row>
    <row r="2652" spans="12:56" ht="12.75"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</row>
    <row r="2653" spans="12:56" ht="12.75"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</row>
    <row r="2654" spans="12:56" ht="12.75"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</row>
    <row r="2655" spans="12:56" ht="12.75"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</row>
    <row r="2656" spans="12:56" ht="12.75"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</row>
    <row r="2657" spans="12:56" ht="12.75"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</row>
    <row r="2658" spans="12:56" ht="12.75"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</row>
    <row r="2659" spans="12:56" ht="12.75"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</row>
    <row r="2660" spans="12:56" ht="12.75"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</row>
    <row r="2661" spans="12:56" ht="12.75"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</row>
    <row r="2662" spans="12:56" ht="12.75"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</row>
    <row r="2663" spans="12:56" ht="12.75"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</row>
    <row r="2664" spans="12:56" ht="12.75"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</row>
    <row r="2665" spans="12:56" ht="12.75"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</row>
    <row r="2666" spans="12:56" ht="12.75"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</row>
    <row r="2667" spans="12:56" ht="12.75"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</row>
    <row r="2668" spans="12:56" ht="12.75"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</row>
    <row r="2669" spans="12:56" ht="12.75"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</row>
    <row r="2670" spans="12:56" ht="12.75"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</row>
    <row r="2671" spans="12:56" ht="12.75"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</row>
    <row r="2672" spans="12:56" ht="12.75"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</row>
    <row r="2673" spans="12:56" ht="12.75"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</row>
    <row r="2674" spans="12:56" ht="12.75"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</row>
    <row r="2675" spans="12:56" ht="12.75"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</row>
    <row r="2676" spans="12:56" ht="12.75"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</row>
    <row r="2677" spans="12:56" ht="12.75"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</row>
    <row r="2678" spans="12:56" ht="12.75"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</row>
    <row r="2679" spans="12:56" ht="12.75"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</row>
    <row r="2680" spans="12:56" ht="12.75"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</row>
    <row r="2681" spans="12:56" ht="12.75"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</row>
    <row r="2682" spans="12:56" ht="12.75"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</row>
    <row r="2683" spans="12:56" ht="12.75"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</row>
    <row r="2684" spans="12:56" ht="12.75"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</row>
    <row r="2685" spans="12:56" ht="12.75"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</row>
    <row r="2686" spans="12:56" ht="12.75"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</row>
    <row r="2687" spans="12:56" ht="12.75"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</row>
    <row r="2688" spans="12:56" ht="12.75"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</row>
    <row r="2689" spans="12:56" ht="12.75"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</row>
    <row r="2690" spans="12:56" ht="12.75"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</row>
    <row r="2691" spans="12:56" ht="12.75"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</row>
    <row r="2692" spans="12:56" ht="12.75"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</row>
    <row r="2693" spans="12:56" ht="12.75"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</row>
    <row r="2694" spans="12:56" ht="12.75"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</row>
    <row r="2695" spans="12:56" ht="12.75"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</row>
    <row r="2696" spans="12:56" ht="12.75"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</row>
    <row r="2697" spans="12:56" ht="12.75"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</row>
    <row r="2698" spans="12:56" ht="12.75"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</row>
    <row r="2699" spans="12:56" ht="12.75"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</row>
    <row r="2700" spans="12:56" ht="12.75"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</row>
    <row r="2701" spans="12:56" ht="12.75"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</row>
    <row r="2702" spans="12:56" ht="12.75"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</row>
    <row r="2703" spans="12:56" ht="12.75"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</row>
    <row r="2704" spans="12:56" ht="12.75"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</row>
    <row r="2705" spans="12:56" ht="12.75"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</row>
    <row r="2706" spans="12:56" ht="12.75"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</row>
    <row r="2707" spans="12:56" ht="12.75"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</row>
    <row r="2708" spans="12:56" ht="12.75"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</row>
    <row r="2709" spans="12:56" ht="12.75"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</row>
    <row r="2710" spans="12:56" ht="12.75"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</row>
    <row r="2711" spans="12:56" ht="12.75"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</row>
    <row r="2712" spans="12:56" ht="12.75"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</row>
    <row r="2713" spans="12:56" ht="12.75"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</row>
    <row r="2714" spans="12:56" ht="12.75"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</row>
    <row r="2715" spans="12:56" ht="12.75"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</row>
    <row r="2716" spans="12:56" ht="12.75"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</row>
    <row r="2717" spans="12:56" ht="12.75"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</row>
    <row r="2718" spans="12:56" ht="12.75"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</row>
    <row r="2719" spans="12:56" ht="12.75"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</row>
    <row r="2720" spans="12:56" ht="12.75"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</row>
    <row r="2721" spans="12:56" ht="12.75"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</row>
    <row r="2722" spans="12:56" ht="12.75"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</row>
    <row r="2723" spans="12:56" ht="12.75"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</row>
    <row r="2724" spans="12:56" ht="12.75"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</row>
    <row r="2725" spans="12:56" ht="12.75"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</row>
    <row r="2726" spans="12:56" ht="12.75"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</row>
    <row r="2727" spans="12:56" ht="12.75"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</row>
    <row r="2728" spans="12:56" ht="12.75"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</row>
    <row r="2729" spans="12:56" ht="12.75"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</row>
    <row r="2730" spans="12:56" ht="12.75"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</row>
    <row r="2731" spans="12:56" ht="12.75"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</row>
    <row r="2732" spans="12:56" ht="12.75"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</row>
    <row r="2733" spans="12:56" ht="12.75"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</row>
    <row r="2734" spans="12:56" ht="12.75"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</row>
    <row r="2735" spans="12:56" ht="12.75"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</row>
    <row r="2736" spans="12:56" ht="12.75"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</row>
    <row r="2737" spans="12:56" ht="12.75"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</row>
    <row r="2738" spans="12:56" ht="12.75"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</row>
    <row r="2739" spans="12:56" ht="12.75"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</row>
    <row r="2740" spans="12:56" ht="12.75"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</row>
    <row r="2741" spans="12:56" ht="12.75"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</row>
    <row r="2742" spans="12:56" ht="12.75"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</row>
    <row r="2743" spans="12:56" ht="12.75"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</row>
    <row r="2744" spans="12:56" ht="12.75"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</row>
    <row r="2745" spans="12:56" ht="12.75"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</row>
    <row r="2746" spans="12:56" ht="12.75"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</row>
    <row r="2747" spans="12:56" ht="12.75"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</row>
    <row r="2748" spans="12:56" ht="12.75"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</row>
    <row r="2749" spans="12:56" ht="12.75"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</row>
    <row r="2750" spans="12:56" ht="12.75"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</row>
    <row r="2751" spans="12:56" ht="12.75"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</row>
    <row r="2752" spans="12:56" ht="12.75"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</row>
    <row r="2753" spans="12:56" ht="12.75"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</row>
    <row r="2754" spans="12:56" ht="12.75"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</row>
    <row r="2755" spans="12:56" ht="12.75"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</row>
    <row r="2756" spans="12:56" ht="12.75"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</row>
    <row r="2757" spans="12:56" ht="12.75"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</row>
    <row r="2758" spans="12:56" ht="12.75"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</row>
    <row r="2759" spans="12:56" ht="12.75"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</row>
    <row r="2760" spans="12:56" ht="12.75"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</row>
    <row r="2761" spans="12:56" ht="12.75"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</row>
    <row r="2762" spans="12:56" ht="12.75"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</row>
    <row r="2763" spans="12:56" ht="12.75"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</row>
    <row r="2764" spans="12:56" ht="12.75"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</row>
    <row r="2765" spans="12:56" ht="12.75"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</row>
    <row r="2766" spans="12:56" ht="12.75"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</row>
    <row r="2767" spans="12:56" ht="12.75"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</row>
    <row r="2768" spans="12:56" ht="12.75"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</row>
    <row r="2769" spans="12:56" ht="12.75"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</row>
    <row r="2770" spans="12:56" ht="12.75"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</row>
    <row r="2771" spans="12:56" ht="12.75"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</row>
    <row r="2772" spans="12:56" ht="12.75"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</row>
    <row r="2773" spans="12:56" ht="12.75"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</row>
    <row r="2774" spans="12:56" ht="12.75"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</row>
    <row r="2775" spans="12:56" ht="12.75"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</row>
    <row r="2776" spans="12:56" ht="12.75"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</row>
    <row r="2777" spans="12:56" ht="12.75"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</row>
    <row r="2778" spans="12:56" ht="12.75"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</row>
    <row r="2779" spans="12:56" ht="12.75"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</row>
    <row r="2780" spans="12:56" ht="12.75"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</row>
    <row r="2781" spans="12:56" ht="12.75"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</row>
    <row r="2782" spans="12:56" ht="12.75"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</row>
    <row r="2783" spans="12:56" ht="12.75"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</row>
    <row r="2784" spans="12:56" ht="12.75"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</row>
    <row r="2785" spans="12:56" ht="12.75"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</row>
    <row r="2786" spans="12:56" ht="12.75"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</row>
    <row r="2787" spans="12:56" ht="12.75"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</row>
    <row r="2788" spans="12:56" ht="12.75"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</row>
    <row r="2789" spans="12:56" ht="12.75"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</row>
    <row r="2790" spans="12:56" ht="12.75"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</row>
    <row r="2791" spans="12:56" ht="12.75"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</row>
    <row r="2792" spans="12:56" ht="12.75"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</row>
    <row r="2793" spans="12:56" ht="12.75"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</row>
    <row r="2794" spans="12:56" ht="12.75"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</row>
    <row r="2795" spans="12:56" ht="12.75"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</row>
    <row r="2796" spans="12:56" ht="12.75"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</row>
    <row r="2797" spans="12:56" ht="12.75"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</row>
    <row r="2798" spans="12:56" ht="12.75"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</row>
    <row r="2799" spans="12:56" ht="12.75"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</row>
    <row r="2800" spans="12:56" ht="12.75"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</row>
    <row r="2801" spans="12:56" ht="12.75"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</row>
    <row r="2802" spans="12:56" ht="12.75"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</row>
    <row r="2803" spans="12:56" ht="12.75"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</row>
    <row r="2804" spans="12:56" ht="12.75"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</row>
    <row r="2805" spans="12:56" ht="12.75"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</row>
    <row r="2806" spans="12:56" ht="12.75"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</row>
    <row r="2807" spans="12:56" ht="12.75"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</row>
    <row r="2808" spans="12:56" ht="12.75"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</row>
    <row r="2809" spans="12:56" ht="12.75"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</row>
    <row r="2810" spans="12:56" ht="12.75"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</row>
    <row r="2811" spans="12:56" ht="12.75"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</row>
    <row r="2812" spans="12:56" ht="12.75"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</row>
    <row r="2813" spans="12:56" ht="12.75"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</row>
    <row r="2814" spans="12:56" ht="12.75"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</row>
    <row r="2815" spans="12:56" ht="12.75"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</row>
    <row r="2816" spans="12:56" ht="12.75"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</row>
    <row r="2817" spans="12:56" ht="12.75"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</row>
    <row r="2818" spans="12:56" ht="12.75"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</row>
    <row r="2819" spans="12:56" ht="12.75"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</row>
    <row r="2820" spans="12:56" ht="12.75"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</row>
    <row r="2821" spans="12:56" ht="12.75"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</row>
    <row r="2822" spans="12:56" ht="12.75"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</row>
    <row r="2823" spans="12:56" ht="12.75"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</row>
    <row r="2824" spans="12:56" ht="12.75"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</row>
    <row r="2825" spans="12:56" ht="12.75"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</row>
    <row r="2826" spans="12:56" ht="12.75"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</row>
    <row r="2827" spans="12:56" ht="12.75"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</row>
    <row r="2828" spans="12:56" ht="12.75"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</row>
    <row r="2829" spans="12:56" ht="12.75"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</row>
    <row r="2830" spans="12:56" ht="12.75"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</row>
    <row r="2831" spans="12:56" ht="12.75"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</row>
    <row r="2832" spans="12:56" ht="12.75"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</row>
    <row r="2833" spans="12:56" ht="12.75"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</row>
    <row r="2834" spans="12:56" ht="12.75"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</row>
    <row r="2835" spans="12:56" ht="12.75"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</row>
    <row r="2836" spans="12:56" ht="12.75"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</row>
    <row r="2837" spans="12:56" ht="12.75"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</row>
  </sheetData>
  <printOptions/>
  <pageMargins left="0.78740157480315" right="0.590551181102362" top="0.78740157480315" bottom="0.590551181102362" header="0.511811023622047" footer="0.511811023622047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G7" sqref="G7"/>
    </sheetView>
  </sheetViews>
  <sheetFormatPr defaultColWidth="9.140625" defaultRowHeight="12.75"/>
  <cols>
    <col min="1" max="1" width="5.00390625" style="14" customWidth="1"/>
    <col min="2" max="4" width="9.140625" style="14" customWidth="1"/>
    <col min="5" max="5" width="9.00390625" style="14" customWidth="1"/>
    <col min="6" max="6" width="9.140625" style="14" customWidth="1"/>
    <col min="7" max="7" width="16.421875" style="14" customWidth="1"/>
    <col min="8" max="8" width="3.421875" style="14" customWidth="1"/>
    <col min="9" max="9" width="16.421875" style="14" customWidth="1"/>
    <col min="10" max="16384" width="9.140625" style="14" customWidth="1"/>
  </cols>
  <sheetData>
    <row r="1" spans="1:9" ht="12.75">
      <c r="A1" s="1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5" t="s">
        <v>17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5" t="s">
        <v>135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6" t="s">
        <v>18</v>
      </c>
      <c r="H7" s="16"/>
      <c r="I7" s="16" t="s">
        <v>19</v>
      </c>
    </row>
    <row r="8" spans="1:9" ht="12.75">
      <c r="A8" s="13"/>
      <c r="B8" s="13"/>
      <c r="C8" s="13"/>
      <c r="D8" s="13"/>
      <c r="E8" s="13"/>
      <c r="F8" s="13"/>
      <c r="G8" s="16" t="s">
        <v>136</v>
      </c>
      <c r="H8" s="16"/>
      <c r="I8" s="16" t="s">
        <v>20</v>
      </c>
    </row>
    <row r="9" spans="1:9" ht="12.75">
      <c r="A9" s="13"/>
      <c r="B9" s="13"/>
      <c r="C9" s="13"/>
      <c r="D9" s="13"/>
      <c r="E9" s="13"/>
      <c r="F9" s="13"/>
      <c r="G9" s="16" t="s">
        <v>117</v>
      </c>
      <c r="H9" s="16"/>
      <c r="I9" s="16" t="s">
        <v>114</v>
      </c>
    </row>
    <row r="10" spans="1:9" ht="12.75">
      <c r="A10" s="13"/>
      <c r="B10" s="13"/>
      <c r="C10" s="13"/>
      <c r="D10" s="13"/>
      <c r="E10" s="13"/>
      <c r="F10" s="13"/>
      <c r="G10" s="7" t="s">
        <v>9</v>
      </c>
      <c r="H10" s="13"/>
      <c r="I10" s="7" t="s">
        <v>9</v>
      </c>
    </row>
    <row r="11" spans="1:9" ht="12.75">
      <c r="A11" s="13"/>
      <c r="B11" s="13"/>
      <c r="C11" s="13"/>
      <c r="D11" s="13"/>
      <c r="E11" s="13"/>
      <c r="F11" s="13"/>
      <c r="G11" s="7"/>
      <c r="H11" s="13"/>
      <c r="I11" s="7" t="s">
        <v>137</v>
      </c>
    </row>
    <row r="12" spans="1:9" ht="12.75">
      <c r="A12" s="15" t="s">
        <v>138</v>
      </c>
      <c r="B12" s="13"/>
      <c r="C12" s="13"/>
      <c r="D12" s="13"/>
      <c r="E12" s="13"/>
      <c r="F12" s="13"/>
      <c r="G12" s="7"/>
      <c r="H12" s="13"/>
      <c r="I12" s="7"/>
    </row>
    <row r="13" spans="1:9" ht="12.75">
      <c r="A13" s="15" t="s">
        <v>139</v>
      </c>
      <c r="B13" s="13"/>
      <c r="C13" s="13"/>
      <c r="D13" s="13"/>
      <c r="E13" s="13"/>
      <c r="F13" s="13"/>
      <c r="G13" s="7"/>
      <c r="H13" s="13"/>
      <c r="I13" s="7"/>
    </row>
    <row r="14" spans="2:9" ht="12.75">
      <c r="B14" s="13" t="s">
        <v>21</v>
      </c>
      <c r="C14" s="13"/>
      <c r="D14" s="13"/>
      <c r="E14" s="13"/>
      <c r="F14" s="13"/>
      <c r="G14" s="2">
        <v>51834777.19472001</v>
      </c>
      <c r="H14" s="13"/>
      <c r="I14" s="2">
        <v>53452604</v>
      </c>
    </row>
    <row r="15" spans="2:9" ht="12.75">
      <c r="B15" s="13" t="s">
        <v>22</v>
      </c>
      <c r="C15" s="13"/>
      <c r="D15" s="13"/>
      <c r="E15" s="13"/>
      <c r="F15" s="13"/>
      <c r="G15" s="2">
        <f>25000</f>
        <v>25000</v>
      </c>
      <c r="H15" s="13"/>
      <c r="I15" s="2">
        <f>25000</f>
        <v>25000</v>
      </c>
    </row>
    <row r="16" spans="2:9" ht="12.75">
      <c r="B16" s="13" t="s">
        <v>140</v>
      </c>
      <c r="C16" s="13"/>
      <c r="D16" s="13"/>
      <c r="E16" s="13"/>
      <c r="F16" s="13"/>
      <c r="G16" s="2">
        <v>0</v>
      </c>
      <c r="I16" s="2">
        <v>0</v>
      </c>
    </row>
    <row r="17" spans="2:9" ht="12.75">
      <c r="B17" s="13" t="s">
        <v>23</v>
      </c>
      <c r="C17" s="13"/>
      <c r="D17" s="13"/>
      <c r="E17" s="13"/>
      <c r="F17" s="13"/>
      <c r="G17" s="2">
        <f>262636.99-25000</f>
        <v>237636.99</v>
      </c>
      <c r="H17" s="13"/>
      <c r="I17" s="2">
        <f>303654-25000</f>
        <v>278654</v>
      </c>
    </row>
    <row r="18" spans="2:9" ht="12.75">
      <c r="B18" s="13" t="s">
        <v>24</v>
      </c>
      <c r="C18" s="13"/>
      <c r="D18" s="13"/>
      <c r="E18" s="13"/>
      <c r="F18" s="13"/>
      <c r="G18" s="2">
        <v>131782.734</v>
      </c>
      <c r="H18" s="13"/>
      <c r="I18" s="2">
        <v>131783</v>
      </c>
    </row>
    <row r="19" spans="2:9" ht="12.75">
      <c r="B19" s="13" t="s">
        <v>25</v>
      </c>
      <c r="C19" s="13"/>
      <c r="D19" s="13"/>
      <c r="E19" s="13"/>
      <c r="F19" s="13"/>
      <c r="G19" s="2">
        <v>0</v>
      </c>
      <c r="H19" s="13"/>
      <c r="I19" s="2">
        <v>0</v>
      </c>
    </row>
    <row r="20" spans="7:9" ht="12.75">
      <c r="G20" s="17">
        <f>SUM(G14:G19)</f>
        <v>52229196.91872001</v>
      </c>
      <c r="I20" s="17">
        <v>53888041</v>
      </c>
    </row>
    <row r="21" spans="1:9" ht="12.75">
      <c r="A21" s="13"/>
      <c r="B21" s="13"/>
      <c r="C21" s="13"/>
      <c r="D21" s="13"/>
      <c r="E21" s="13"/>
      <c r="F21" s="13"/>
      <c r="G21" s="2"/>
      <c r="H21" s="13"/>
      <c r="I21" s="2"/>
    </row>
    <row r="22" spans="1:9" ht="12.75">
      <c r="A22" s="15" t="s">
        <v>26</v>
      </c>
      <c r="B22" s="13"/>
      <c r="C22" s="13"/>
      <c r="D22" s="13"/>
      <c r="E22" s="13"/>
      <c r="F22" s="13"/>
      <c r="G22" s="2"/>
      <c r="H22" s="13"/>
      <c r="I22" s="2"/>
    </row>
    <row r="23" spans="1:9" ht="12.75">
      <c r="A23" s="13"/>
      <c r="B23" s="13" t="s">
        <v>27</v>
      </c>
      <c r="C23" s="13"/>
      <c r="D23" s="13"/>
      <c r="E23" s="13"/>
      <c r="F23" s="13"/>
      <c r="G23" s="2">
        <v>71431841.27665499</v>
      </c>
      <c r="H23" s="13"/>
      <c r="I23" s="2">
        <v>74806552</v>
      </c>
    </row>
    <row r="24" spans="1:9" ht="12.75">
      <c r="A24" s="13"/>
      <c r="B24" s="13" t="s">
        <v>28</v>
      </c>
      <c r="C24" s="13"/>
      <c r="D24" s="13"/>
      <c r="E24" s="13"/>
      <c r="F24" s="13"/>
      <c r="G24" s="2">
        <v>37300539.14656</v>
      </c>
      <c r="H24" s="13"/>
      <c r="I24" s="2">
        <v>29271025</v>
      </c>
    </row>
    <row r="25" spans="1:9" ht="12.75">
      <c r="A25" s="13"/>
      <c r="B25" s="13" t="s">
        <v>29</v>
      </c>
      <c r="C25" s="13"/>
      <c r="D25" s="13"/>
      <c r="E25" s="13"/>
      <c r="F25" s="13"/>
      <c r="G25" s="2">
        <v>5103883.361460001</v>
      </c>
      <c r="H25" s="13"/>
      <c r="I25" s="2">
        <v>4895272</v>
      </c>
    </row>
    <row r="26" spans="1:9" ht="12.75">
      <c r="A26" s="13"/>
      <c r="B26" s="13" t="s">
        <v>107</v>
      </c>
      <c r="C26" s="13"/>
      <c r="D26" s="13"/>
      <c r="E26" s="13"/>
      <c r="F26" s="13"/>
      <c r="G26" s="2">
        <v>2336289.63</v>
      </c>
      <c r="H26" s="13"/>
      <c r="I26" s="2">
        <v>1877995</v>
      </c>
    </row>
    <row r="27" spans="1:9" ht="12.75">
      <c r="A27" s="13"/>
      <c r="B27" s="13" t="s">
        <v>30</v>
      </c>
      <c r="C27" s="13"/>
      <c r="D27" s="13"/>
      <c r="E27" s="13"/>
      <c r="F27" s="13"/>
      <c r="G27" s="2">
        <v>1497365.79</v>
      </c>
      <c r="H27" s="13"/>
      <c r="I27" s="2">
        <v>1447838</v>
      </c>
    </row>
    <row r="28" spans="1:9" ht="12.75">
      <c r="A28" s="13"/>
      <c r="B28" s="13" t="s">
        <v>31</v>
      </c>
      <c r="C28" s="13"/>
      <c r="D28" s="13"/>
      <c r="E28" s="13"/>
      <c r="F28" s="13"/>
      <c r="G28" s="2">
        <v>0</v>
      </c>
      <c r="H28" s="13"/>
      <c r="I28" s="2">
        <v>0</v>
      </c>
    </row>
    <row r="29" spans="1:9" ht="12.75">
      <c r="A29" s="13"/>
      <c r="B29" s="13" t="s">
        <v>32</v>
      </c>
      <c r="C29" s="13"/>
      <c r="D29" s="13"/>
      <c r="E29" s="13"/>
      <c r="F29" s="13"/>
      <c r="G29" s="2">
        <v>3129453.9086999996</v>
      </c>
      <c r="H29" s="13"/>
      <c r="I29" s="2">
        <v>3880058</v>
      </c>
    </row>
    <row r="30" spans="1:9" ht="12.75">
      <c r="A30" s="13"/>
      <c r="B30" s="13"/>
      <c r="C30" s="13"/>
      <c r="D30" s="13"/>
      <c r="E30" s="13"/>
      <c r="F30" s="13"/>
      <c r="G30" s="17">
        <f>SUM(G23:G29)</f>
        <v>120799373.113375</v>
      </c>
      <c r="H30" s="18"/>
      <c r="I30" s="17">
        <v>116178740</v>
      </c>
    </row>
    <row r="32" spans="1:9" ht="13.5" thickBot="1">
      <c r="A32" s="15" t="s">
        <v>141</v>
      </c>
      <c r="B32" s="13"/>
      <c r="C32" s="13"/>
      <c r="D32" s="13"/>
      <c r="E32" s="13"/>
      <c r="F32" s="13"/>
      <c r="G32" s="19">
        <f>G20+G30</f>
        <v>173028570.03209502</v>
      </c>
      <c r="H32" s="18"/>
      <c r="I32" s="19">
        <v>170066781</v>
      </c>
    </row>
    <row r="33" spans="1:9" ht="13.5" thickTop="1">
      <c r="A33" s="13"/>
      <c r="B33" s="13"/>
      <c r="C33" s="13"/>
      <c r="D33" s="13"/>
      <c r="E33" s="13"/>
      <c r="F33" s="13"/>
      <c r="G33" s="2"/>
      <c r="H33" s="13"/>
      <c r="I33" s="2"/>
    </row>
    <row r="34" spans="1:9" ht="12.75">
      <c r="A34" s="15" t="s">
        <v>142</v>
      </c>
      <c r="B34" s="13"/>
      <c r="C34" s="13"/>
      <c r="D34" s="13"/>
      <c r="E34" s="13"/>
      <c r="F34" s="13"/>
      <c r="G34" s="2"/>
      <c r="H34" s="13"/>
      <c r="I34" s="2"/>
    </row>
    <row r="35" spans="1:9" ht="12.75">
      <c r="A35" s="15" t="s">
        <v>143</v>
      </c>
      <c r="B35" s="13"/>
      <c r="C35" s="13"/>
      <c r="D35" s="13"/>
      <c r="E35" s="13"/>
      <c r="F35" s="13"/>
      <c r="G35" s="2"/>
      <c r="H35" s="13"/>
      <c r="I35" s="2"/>
    </row>
    <row r="36" spans="1:9" ht="12.75">
      <c r="A36" s="13"/>
      <c r="B36" s="13" t="s">
        <v>36</v>
      </c>
      <c r="C36" s="13"/>
      <c r="D36" s="13"/>
      <c r="E36" s="13"/>
      <c r="F36" s="13"/>
      <c r="G36" s="2">
        <v>84000000</v>
      </c>
      <c r="H36" s="13"/>
      <c r="I36" s="2">
        <v>84000000</v>
      </c>
    </row>
    <row r="37" spans="1:9" ht="12.75">
      <c r="A37" s="13"/>
      <c r="B37" s="13" t="s">
        <v>37</v>
      </c>
      <c r="C37" s="13"/>
      <c r="D37" s="13"/>
      <c r="E37" s="13"/>
      <c r="F37" s="13"/>
      <c r="G37" s="2">
        <v>3854541.49</v>
      </c>
      <c r="H37" s="13"/>
      <c r="I37" s="2">
        <v>3854541</v>
      </c>
    </row>
    <row r="38" spans="1:9" ht="12.75">
      <c r="A38" s="13"/>
      <c r="B38" s="13" t="s">
        <v>38</v>
      </c>
      <c r="C38" s="13"/>
      <c r="D38" s="13"/>
      <c r="E38" s="13"/>
      <c r="F38" s="13"/>
      <c r="G38" s="2">
        <v>-236607.89005000106</v>
      </c>
      <c r="H38" s="13"/>
      <c r="I38" s="2">
        <v>-456128</v>
      </c>
    </row>
    <row r="39" spans="1:9" ht="12.75">
      <c r="A39" s="13"/>
      <c r="B39" s="13" t="s">
        <v>39</v>
      </c>
      <c r="C39" s="13"/>
      <c r="D39" s="13"/>
      <c r="E39" s="13"/>
      <c r="F39" s="13"/>
      <c r="G39" s="9">
        <v>50709435.827795014</v>
      </c>
      <c r="H39" s="18"/>
      <c r="I39" s="9">
        <v>46127331</v>
      </c>
    </row>
    <row r="40" spans="1:9" ht="12.75">
      <c r="A40" s="15"/>
      <c r="B40" s="13"/>
      <c r="C40" s="13"/>
      <c r="D40" s="13"/>
      <c r="E40" s="13"/>
      <c r="F40" s="13"/>
      <c r="G40" s="2">
        <v>138327369.427745</v>
      </c>
      <c r="H40" s="13"/>
      <c r="I40" s="2">
        <v>133525744</v>
      </c>
    </row>
    <row r="41" spans="1:9" ht="12.75">
      <c r="A41" s="15"/>
      <c r="B41" s="13"/>
      <c r="C41" s="13"/>
      <c r="D41" s="13"/>
      <c r="E41" s="13"/>
      <c r="F41" s="13"/>
      <c r="G41" s="2"/>
      <c r="H41" s="13"/>
      <c r="I41" s="2"/>
    </row>
    <row r="42" spans="1:9" ht="12.75">
      <c r="A42" s="15" t="s">
        <v>40</v>
      </c>
      <c r="C42" s="13"/>
      <c r="D42" s="13"/>
      <c r="E42" s="13"/>
      <c r="F42" s="13"/>
      <c r="G42" s="2">
        <v>175472.03</v>
      </c>
      <c r="H42" s="13"/>
      <c r="I42" s="2">
        <v>151225</v>
      </c>
    </row>
    <row r="43" spans="2:9" ht="12.75">
      <c r="B43" s="13"/>
      <c r="C43" s="13"/>
      <c r="D43" s="13"/>
      <c r="E43" s="13"/>
      <c r="F43" s="13"/>
      <c r="G43" s="2"/>
      <c r="H43" s="13"/>
      <c r="I43" s="2"/>
    </row>
    <row r="44" spans="1:9" ht="12.75">
      <c r="A44" s="15" t="s">
        <v>144</v>
      </c>
      <c r="B44" s="13"/>
      <c r="C44" s="13"/>
      <c r="D44" s="13"/>
      <c r="E44" s="13"/>
      <c r="F44" s="13"/>
      <c r="G44" s="17">
        <v>138502841.45774502</v>
      </c>
      <c r="H44" s="13"/>
      <c r="I44" s="17">
        <v>133676969</v>
      </c>
    </row>
    <row r="45" spans="1:9" ht="12.75">
      <c r="A45" s="13"/>
      <c r="B45" s="13"/>
      <c r="C45" s="13"/>
      <c r="D45" s="13"/>
      <c r="E45" s="13"/>
      <c r="F45" s="13"/>
      <c r="G45" s="2"/>
      <c r="H45" s="13"/>
      <c r="I45" s="2"/>
    </row>
    <row r="46" spans="1:9" ht="12.75">
      <c r="A46" s="15" t="s">
        <v>145</v>
      </c>
      <c r="B46" s="13"/>
      <c r="C46" s="13"/>
      <c r="D46" s="13"/>
      <c r="E46" s="13"/>
      <c r="F46" s="13"/>
      <c r="G46" s="2"/>
      <c r="H46" s="13"/>
      <c r="I46" s="2"/>
    </row>
    <row r="47" spans="1:9" ht="12.75">
      <c r="A47" s="13"/>
      <c r="B47" s="13" t="s">
        <v>41</v>
      </c>
      <c r="C47" s="13"/>
      <c r="D47" s="13"/>
      <c r="E47" s="13"/>
      <c r="F47" s="13"/>
      <c r="G47" s="2">
        <v>0</v>
      </c>
      <c r="H47" s="13"/>
      <c r="I47" s="2">
        <v>0</v>
      </c>
    </row>
    <row r="48" spans="1:9" ht="12.75">
      <c r="A48" s="13"/>
      <c r="B48" s="13" t="s">
        <v>146</v>
      </c>
      <c r="C48" s="13"/>
      <c r="D48" s="13"/>
      <c r="E48" s="13"/>
      <c r="F48" s="13"/>
      <c r="G48" s="2">
        <v>4726469</v>
      </c>
      <c r="H48" s="13"/>
      <c r="I48" s="2">
        <v>5148024</v>
      </c>
    </row>
    <row r="49" spans="1:9" ht="12.75">
      <c r="A49" s="13"/>
      <c r="B49" s="13"/>
      <c r="C49" s="13"/>
      <c r="D49" s="13"/>
      <c r="E49" s="13"/>
      <c r="F49" s="13"/>
      <c r="G49" s="17">
        <v>4726469</v>
      </c>
      <c r="H49" s="18"/>
      <c r="I49" s="17">
        <v>5148024</v>
      </c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2"/>
    </row>
    <row r="51" spans="1:9" ht="12.75">
      <c r="A51" s="15" t="s">
        <v>33</v>
      </c>
      <c r="B51" s="13"/>
      <c r="C51" s="13"/>
      <c r="D51" s="13"/>
      <c r="E51" s="13"/>
      <c r="F51" s="13"/>
      <c r="G51" s="2"/>
      <c r="H51" s="13"/>
      <c r="I51" s="2"/>
    </row>
    <row r="52" spans="1:9" ht="12.75">
      <c r="A52" s="13"/>
      <c r="B52" s="13" t="s">
        <v>147</v>
      </c>
      <c r="C52" s="13"/>
      <c r="D52" s="13"/>
      <c r="E52" s="13"/>
      <c r="F52" s="13"/>
      <c r="G52" s="2">
        <v>15538088.98</v>
      </c>
      <c r="H52" s="13"/>
      <c r="I52" s="2">
        <v>13493662</v>
      </c>
    </row>
    <row r="53" spans="1:9" ht="12.75">
      <c r="A53" s="13"/>
      <c r="B53" s="13" t="s">
        <v>34</v>
      </c>
      <c r="C53" s="13"/>
      <c r="D53" s="13"/>
      <c r="E53" s="13"/>
      <c r="F53" s="13"/>
      <c r="G53" s="2">
        <v>5051001.1900000125</v>
      </c>
      <c r="H53" s="13"/>
      <c r="I53" s="2">
        <v>7750121</v>
      </c>
    </row>
    <row r="54" spans="1:9" ht="12.75">
      <c r="A54" s="13"/>
      <c r="B54" s="13" t="s">
        <v>35</v>
      </c>
      <c r="C54" s="13"/>
      <c r="D54" s="13"/>
      <c r="E54" s="13"/>
      <c r="F54" s="13"/>
      <c r="G54" s="2">
        <v>9196933.795719998</v>
      </c>
      <c r="H54" s="13"/>
      <c r="I54" s="2">
        <v>9984751</v>
      </c>
    </row>
    <row r="55" spans="1:9" ht="12.75">
      <c r="A55" s="13"/>
      <c r="B55" s="13" t="s">
        <v>110</v>
      </c>
      <c r="C55" s="13"/>
      <c r="D55" s="13"/>
      <c r="E55" s="13"/>
      <c r="F55" s="13"/>
      <c r="G55" s="2">
        <v>13235.61</v>
      </c>
      <c r="H55" s="13"/>
      <c r="I55" s="2">
        <v>13254</v>
      </c>
    </row>
    <row r="56" spans="1:9" ht="12.75">
      <c r="A56" s="13"/>
      <c r="B56" s="13" t="s">
        <v>111</v>
      </c>
      <c r="C56" s="13"/>
      <c r="D56" s="13"/>
      <c r="E56" s="13"/>
      <c r="F56" s="13"/>
      <c r="G56" s="2">
        <v>0</v>
      </c>
      <c r="H56" s="13"/>
      <c r="I56" s="2">
        <v>0</v>
      </c>
    </row>
    <row r="57" ht="12.75">
      <c r="A57" s="13"/>
    </row>
    <row r="58" spans="1:9" ht="12.75">
      <c r="A58" s="13"/>
      <c r="B58" s="13"/>
      <c r="C58" s="13"/>
      <c r="D58" s="13"/>
      <c r="E58" s="13"/>
      <c r="F58" s="13"/>
      <c r="G58" s="17">
        <v>29799259.575720012</v>
      </c>
      <c r="H58" s="18"/>
      <c r="I58" s="17">
        <v>31241788</v>
      </c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2"/>
    </row>
    <row r="60" spans="1:9" ht="12.75">
      <c r="A60" s="15" t="s">
        <v>148</v>
      </c>
      <c r="B60" s="13"/>
      <c r="C60" s="13"/>
      <c r="D60" s="13"/>
      <c r="E60" s="13"/>
      <c r="F60" s="13"/>
      <c r="G60" s="28">
        <v>34525728.57572001</v>
      </c>
      <c r="H60" s="13"/>
      <c r="I60" s="28">
        <v>36389812</v>
      </c>
    </row>
    <row r="61" spans="1:9" ht="12.75">
      <c r="A61" s="15"/>
      <c r="B61" s="13"/>
      <c r="C61" s="13"/>
      <c r="D61" s="13"/>
      <c r="E61" s="13"/>
      <c r="F61" s="13"/>
      <c r="G61" s="28"/>
      <c r="H61" s="13"/>
      <c r="I61" s="28"/>
    </row>
    <row r="62" spans="1:9" ht="13.5" thickBot="1">
      <c r="A62" s="15" t="s">
        <v>149</v>
      </c>
      <c r="B62" s="13"/>
      <c r="C62" s="13"/>
      <c r="D62" s="13"/>
      <c r="E62" s="13"/>
      <c r="F62" s="13"/>
      <c r="G62" s="29">
        <v>173028570.03346503</v>
      </c>
      <c r="H62" s="13"/>
      <c r="I62" s="29">
        <v>170066781</v>
      </c>
    </row>
    <row r="63" spans="1:9" ht="13.5" thickTop="1">
      <c r="A63" s="15"/>
      <c r="B63" s="13"/>
      <c r="C63" s="13"/>
      <c r="D63" s="13"/>
      <c r="E63" s="13"/>
      <c r="F63" s="13"/>
      <c r="G63" s="28"/>
      <c r="H63" s="13"/>
      <c r="I63" s="28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5" t="s">
        <v>42</v>
      </c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5" t="s">
        <v>150</v>
      </c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</sheetData>
  <printOptions horizontalCentered="1"/>
  <pageMargins left="0.78740157480315" right="0.590551181102362" top="0.78740157480315" bottom="0.590551181102362" header="0.511811023622047" footer="0.511811023622047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6"/>
  <sheetViews>
    <sheetView workbookViewId="0" topLeftCell="A1">
      <selection activeCell="B10" sqref="B10"/>
    </sheetView>
  </sheetViews>
  <sheetFormatPr defaultColWidth="9.140625" defaultRowHeight="12.75"/>
  <cols>
    <col min="1" max="1" width="3.421875" style="5" customWidth="1"/>
    <col min="2" max="2" width="41.57421875" style="5" customWidth="1"/>
    <col min="3" max="4" width="9.140625" style="5" customWidth="1"/>
    <col min="5" max="5" width="14.421875" style="5" bestFit="1" customWidth="1"/>
    <col min="6" max="6" width="3.8515625" style="5" customWidth="1"/>
    <col min="7" max="7" width="13.421875" style="5" customWidth="1"/>
    <col min="8" max="8" width="3.7109375" style="5" customWidth="1"/>
    <col min="9" max="9" width="13.140625" style="5" customWidth="1"/>
    <col min="10" max="10" width="4.140625" style="5" customWidth="1"/>
    <col min="11" max="11" width="13.140625" style="5" customWidth="1"/>
    <col min="12" max="12" width="4.421875" style="5" customWidth="1"/>
    <col min="13" max="25" width="9.140625" style="5" customWidth="1"/>
    <col min="26" max="26" width="11.57421875" style="5" bestFit="1" customWidth="1"/>
    <col min="27" max="16384" width="9.140625" style="5" customWidth="1"/>
  </cols>
  <sheetData>
    <row r="1" spans="1:2" ht="12.75">
      <c r="A1" s="1" t="s">
        <v>0</v>
      </c>
      <c r="B1" s="2"/>
    </row>
    <row r="2" spans="1:2" ht="12.75">
      <c r="A2" s="2" t="s">
        <v>1</v>
      </c>
      <c r="B2" s="2"/>
    </row>
    <row r="3" spans="1:2" ht="12.75">
      <c r="A3" s="2"/>
      <c r="B3" s="2"/>
    </row>
    <row r="4" spans="1:2" ht="12.75">
      <c r="A4" s="1" t="s">
        <v>43</v>
      </c>
      <c r="B4" s="2"/>
    </row>
    <row r="5" spans="1:2" ht="12.75">
      <c r="A5" s="1" t="s">
        <v>115</v>
      </c>
      <c r="B5" s="2"/>
    </row>
    <row r="6" spans="1:11" ht="12.75">
      <c r="A6" s="2"/>
      <c r="B6" s="2"/>
      <c r="E6" s="7" t="s">
        <v>3</v>
      </c>
      <c r="F6" s="7"/>
      <c r="G6" s="7" t="s">
        <v>4</v>
      </c>
      <c r="H6" s="7"/>
      <c r="I6" s="7" t="s">
        <v>116</v>
      </c>
      <c r="J6" s="7"/>
      <c r="K6" s="7" t="s">
        <v>116</v>
      </c>
    </row>
    <row r="7" spans="1:11" ht="12.75">
      <c r="A7" s="2"/>
      <c r="B7" s="2"/>
      <c r="E7" s="7" t="s">
        <v>5</v>
      </c>
      <c r="F7" s="7"/>
      <c r="G7" s="7" t="s">
        <v>5</v>
      </c>
      <c r="H7" s="7"/>
      <c r="I7" s="7" t="s">
        <v>6</v>
      </c>
      <c r="J7" s="7"/>
      <c r="K7" s="7" t="s">
        <v>6</v>
      </c>
    </row>
    <row r="8" spans="1:11" ht="12.75">
      <c r="A8" s="2"/>
      <c r="B8" s="2"/>
      <c r="E8" s="7" t="s">
        <v>7</v>
      </c>
      <c r="F8" s="7"/>
      <c r="G8" s="7" t="s">
        <v>7</v>
      </c>
      <c r="H8" s="7"/>
      <c r="I8" s="7" t="s">
        <v>8</v>
      </c>
      <c r="J8" s="7"/>
      <c r="K8" s="7" t="s">
        <v>8</v>
      </c>
    </row>
    <row r="9" spans="1:11" ht="12.75">
      <c r="A9" s="2"/>
      <c r="B9" s="2"/>
      <c r="E9" s="7" t="s">
        <v>117</v>
      </c>
      <c r="F9" s="7"/>
      <c r="G9" s="7" t="s">
        <v>118</v>
      </c>
      <c r="H9" s="7"/>
      <c r="I9" s="7" t="s">
        <v>117</v>
      </c>
      <c r="J9" s="7"/>
      <c r="K9" s="7" t="s">
        <v>118</v>
      </c>
    </row>
    <row r="10" spans="1:11" ht="12.75">
      <c r="A10" s="2"/>
      <c r="B10" s="2"/>
      <c r="E10" s="7" t="s">
        <v>9</v>
      </c>
      <c r="F10" s="7"/>
      <c r="G10" s="7" t="s">
        <v>9</v>
      </c>
      <c r="H10" s="7"/>
      <c r="I10" s="7" t="s">
        <v>9</v>
      </c>
      <c r="J10" s="7"/>
      <c r="K10" s="7" t="s">
        <v>9</v>
      </c>
    </row>
    <row r="11" spans="1:11" ht="12.75">
      <c r="A11" s="2"/>
      <c r="B11" s="2"/>
      <c r="E11" s="7"/>
      <c r="F11" s="7"/>
      <c r="G11" s="7" t="s">
        <v>137</v>
      </c>
      <c r="H11" s="7"/>
      <c r="I11" s="7"/>
      <c r="J11" s="7"/>
      <c r="K11" s="7" t="s">
        <v>137</v>
      </c>
    </row>
    <row r="12" spans="1:2" ht="12.75">
      <c r="A12" s="1" t="s">
        <v>44</v>
      </c>
      <c r="B12" s="2"/>
    </row>
    <row r="13" spans="1:2" ht="12.75">
      <c r="A13" s="2"/>
      <c r="B13" s="2"/>
    </row>
    <row r="14" spans="1:11" ht="12.75">
      <c r="A14" s="2"/>
      <c r="B14" s="2" t="s">
        <v>13</v>
      </c>
      <c r="E14" s="2">
        <v>4938265.310994998</v>
      </c>
      <c r="F14" s="2"/>
      <c r="G14" s="2">
        <v>5855309.27811747</v>
      </c>
      <c r="I14" s="3">
        <v>4938265.310994998</v>
      </c>
      <c r="K14" s="4">
        <v>5855309.27811747</v>
      </c>
    </row>
    <row r="15" spans="1:11" ht="12.75">
      <c r="A15" s="2"/>
      <c r="B15" s="2"/>
      <c r="I15" s="3"/>
      <c r="K15" s="4"/>
    </row>
    <row r="16" spans="1:11" ht="12.75">
      <c r="A16" s="2"/>
      <c r="B16" s="2" t="s">
        <v>45</v>
      </c>
      <c r="I16" s="3"/>
      <c r="K16" s="4"/>
    </row>
    <row r="17" spans="1:11" ht="12.75">
      <c r="A17" s="2"/>
      <c r="B17" s="2" t="s">
        <v>46</v>
      </c>
      <c r="E17" s="2">
        <v>1170695.7357</v>
      </c>
      <c r="F17" s="2"/>
      <c r="G17" s="2">
        <v>1137440.3173200001</v>
      </c>
      <c r="I17" s="3">
        <v>1170695.7357</v>
      </c>
      <c r="K17" s="4">
        <v>1137440.3173200001</v>
      </c>
    </row>
    <row r="18" spans="1:11" ht="14.25" customHeight="1">
      <c r="A18" s="2"/>
      <c r="B18" s="2" t="s">
        <v>112</v>
      </c>
      <c r="E18" s="2">
        <v>216794.64</v>
      </c>
      <c r="F18" s="2"/>
      <c r="G18" s="2">
        <v>0</v>
      </c>
      <c r="I18" s="3">
        <v>216794.64</v>
      </c>
      <c r="K18" s="4">
        <v>0</v>
      </c>
    </row>
    <row r="19" spans="1:11" ht="12.75">
      <c r="A19" s="2"/>
      <c r="B19" s="2" t="s">
        <v>109</v>
      </c>
      <c r="E19" s="2">
        <v>0</v>
      </c>
      <c r="F19" s="2"/>
      <c r="G19" s="2">
        <v>-206526.63</v>
      </c>
      <c r="I19" s="3">
        <v>0</v>
      </c>
      <c r="K19" s="4">
        <v>-206526.63</v>
      </c>
    </row>
    <row r="20" spans="1:11" ht="14.25" customHeight="1" hidden="1">
      <c r="A20" s="2"/>
      <c r="B20" s="2" t="s">
        <v>47</v>
      </c>
      <c r="E20" s="2">
        <v>0</v>
      </c>
      <c r="F20" s="2"/>
      <c r="G20" s="2">
        <v>0</v>
      </c>
      <c r="I20" s="3">
        <v>0</v>
      </c>
      <c r="K20" s="4">
        <v>0</v>
      </c>
    </row>
    <row r="21" spans="1:11" ht="12.75" hidden="1">
      <c r="A21" s="2"/>
      <c r="B21" s="2" t="s">
        <v>48</v>
      </c>
      <c r="E21" s="2">
        <v>0</v>
      </c>
      <c r="F21" s="2"/>
      <c r="G21" s="2">
        <v>0</v>
      </c>
      <c r="I21" s="3">
        <v>0</v>
      </c>
      <c r="K21" s="4">
        <v>0</v>
      </c>
    </row>
    <row r="22" spans="1:11" ht="12.75">
      <c r="A22" s="2"/>
      <c r="B22" s="2" t="s">
        <v>49</v>
      </c>
      <c r="E22" s="2">
        <v>41017.49</v>
      </c>
      <c r="F22" s="2"/>
      <c r="G22" s="2">
        <v>24668.76</v>
      </c>
      <c r="I22" s="3">
        <v>41017.49</v>
      </c>
      <c r="K22" s="4">
        <v>24668.76</v>
      </c>
    </row>
    <row r="23" spans="1:11" ht="14.25" customHeight="1">
      <c r="A23" s="2"/>
      <c r="B23" s="2" t="s">
        <v>50</v>
      </c>
      <c r="E23" s="2">
        <v>41748.97000000009</v>
      </c>
      <c r="F23" s="2"/>
      <c r="G23" s="2">
        <v>123043</v>
      </c>
      <c r="I23" s="3">
        <v>41748.97000000009</v>
      </c>
      <c r="K23" s="4">
        <v>123043</v>
      </c>
    </row>
    <row r="24" spans="1:11" ht="12.75" hidden="1">
      <c r="A24" s="2"/>
      <c r="B24" s="2" t="s">
        <v>51</v>
      </c>
      <c r="E24" s="2">
        <v>0</v>
      </c>
      <c r="F24" s="2"/>
      <c r="G24" s="2">
        <v>0</v>
      </c>
      <c r="I24" s="3">
        <v>0</v>
      </c>
      <c r="K24" s="4">
        <v>0</v>
      </c>
    </row>
    <row r="25" spans="1:11" ht="12.75" hidden="1">
      <c r="A25" s="2"/>
      <c r="B25" s="2" t="s">
        <v>52</v>
      </c>
      <c r="E25" s="2">
        <v>0</v>
      </c>
      <c r="F25" s="2"/>
      <c r="G25" s="2">
        <v>0</v>
      </c>
      <c r="I25" s="3">
        <v>0</v>
      </c>
      <c r="K25" s="4">
        <v>0</v>
      </c>
    </row>
    <row r="26" spans="1:11" ht="12.75">
      <c r="A26" s="2"/>
      <c r="B26" s="2" t="s">
        <v>151</v>
      </c>
      <c r="E26" s="2">
        <v>18674</v>
      </c>
      <c r="F26" s="2"/>
      <c r="G26" s="2">
        <v>3344</v>
      </c>
      <c r="I26" s="3">
        <v>18674</v>
      </c>
      <c r="K26" s="4">
        <v>3344</v>
      </c>
    </row>
    <row r="27" spans="1:11" ht="12.75">
      <c r="A27" s="2"/>
      <c r="B27" s="2" t="s">
        <v>11</v>
      </c>
      <c r="E27" s="2">
        <v>187068.59742</v>
      </c>
      <c r="F27" s="2"/>
      <c r="G27" s="2">
        <v>188391.19</v>
      </c>
      <c r="I27" s="3">
        <v>187068.59742</v>
      </c>
      <c r="K27" s="4">
        <v>188391.19</v>
      </c>
    </row>
    <row r="28" spans="1:11" ht="12.75">
      <c r="A28" s="2"/>
      <c r="B28" s="2" t="s">
        <v>12</v>
      </c>
      <c r="E28" s="9">
        <v>0</v>
      </c>
      <c r="F28" s="2"/>
      <c r="G28" s="9">
        <v>0</v>
      </c>
      <c r="I28" s="20">
        <v>0</v>
      </c>
      <c r="K28" s="20">
        <v>0</v>
      </c>
    </row>
    <row r="29" spans="1:11" ht="12.75">
      <c r="A29" s="2"/>
      <c r="B29" s="2"/>
      <c r="E29" s="3"/>
      <c r="F29" s="3"/>
      <c r="G29" s="3"/>
      <c r="I29" s="3"/>
      <c r="K29" s="3"/>
    </row>
    <row r="30" spans="1:11" ht="12.75">
      <c r="A30" s="2"/>
      <c r="B30" s="2" t="s">
        <v>53</v>
      </c>
      <c r="E30" s="3">
        <v>6614264.744114997</v>
      </c>
      <c r="F30" s="3"/>
      <c r="G30" s="3">
        <v>7125669.915437471</v>
      </c>
      <c r="I30" s="3">
        <v>6614264.744114997</v>
      </c>
      <c r="K30" s="3">
        <v>7125669.915437471</v>
      </c>
    </row>
    <row r="31" spans="1:11" ht="12.75">
      <c r="A31" s="2"/>
      <c r="B31" s="2"/>
      <c r="I31" s="3"/>
      <c r="K31" s="3"/>
    </row>
    <row r="32" spans="1:11" ht="12.75">
      <c r="A32" s="2"/>
      <c r="B32" s="21" t="s">
        <v>54</v>
      </c>
      <c r="E32" s="2">
        <v>3179112.076545005</v>
      </c>
      <c r="F32" s="2"/>
      <c r="G32" s="2">
        <v>426198.92336252704</v>
      </c>
      <c r="I32" s="3">
        <v>3179112.076545005</v>
      </c>
      <c r="K32" s="3">
        <v>426198.92336252704</v>
      </c>
    </row>
    <row r="33" spans="1:11" ht="12.75">
      <c r="A33" s="2"/>
      <c r="B33" s="2" t="s">
        <v>55</v>
      </c>
      <c r="E33" s="2">
        <v>-458294.44</v>
      </c>
      <c r="F33" s="2"/>
      <c r="G33" s="2">
        <v>7713.359999999986</v>
      </c>
      <c r="I33" s="3">
        <v>-458294.44</v>
      </c>
      <c r="K33" s="3">
        <v>7713.359999999986</v>
      </c>
    </row>
    <row r="34" spans="1:11" ht="12.75">
      <c r="A34" s="2"/>
      <c r="B34" s="21" t="s">
        <v>56</v>
      </c>
      <c r="E34" s="2">
        <v>-8587663.683479998</v>
      </c>
      <c r="F34" s="2"/>
      <c r="G34" s="2">
        <v>-5907696.876619998</v>
      </c>
      <c r="I34" s="3">
        <v>-8587663.683479998</v>
      </c>
      <c r="K34" s="3">
        <v>-5907696.876619998</v>
      </c>
    </row>
    <row r="35" spans="1:11" ht="12.75">
      <c r="A35" s="2"/>
      <c r="B35" s="2" t="s">
        <v>57</v>
      </c>
      <c r="E35" s="8">
        <v>-3439681.790099999</v>
      </c>
      <c r="F35" s="8"/>
      <c r="G35" s="8">
        <v>1327173.1130899992</v>
      </c>
      <c r="H35" s="22"/>
      <c r="I35" s="3">
        <v>-3439681.790099999</v>
      </c>
      <c r="J35" s="22"/>
      <c r="K35" s="4">
        <v>1327173.1130899992</v>
      </c>
    </row>
    <row r="36" spans="1:11" ht="12.75">
      <c r="A36" s="2"/>
      <c r="B36" s="2" t="s">
        <v>58</v>
      </c>
      <c r="E36" s="2">
        <v>0</v>
      </c>
      <c r="F36" s="2"/>
      <c r="G36" s="2">
        <v>-4.579999999987194</v>
      </c>
      <c r="I36" s="3">
        <v>0</v>
      </c>
      <c r="K36" s="3">
        <v>-4.579999999987194</v>
      </c>
    </row>
    <row r="37" spans="1:11" ht="12.75">
      <c r="A37" s="2"/>
      <c r="B37" s="2" t="s">
        <v>59</v>
      </c>
      <c r="E37" s="2">
        <v>172354.1</v>
      </c>
      <c r="F37" s="2"/>
      <c r="G37" s="2">
        <v>-20635.880000000092</v>
      </c>
      <c r="I37" s="3">
        <v>172354.1</v>
      </c>
      <c r="K37" s="3">
        <v>-20635.880000000092</v>
      </c>
    </row>
    <row r="38" spans="1:11" ht="12.75">
      <c r="A38" s="2"/>
      <c r="B38" s="2" t="s">
        <v>60</v>
      </c>
      <c r="E38" s="9">
        <v>3258865.26016</v>
      </c>
      <c r="F38" s="2"/>
      <c r="G38" s="9">
        <v>-2754000</v>
      </c>
      <c r="I38" s="20">
        <v>3258865.26016</v>
      </c>
      <c r="K38" s="20">
        <v>-2754000</v>
      </c>
    </row>
    <row r="39" spans="1:11" ht="12.75">
      <c r="A39" s="2"/>
      <c r="B39" s="2"/>
      <c r="E39" s="22"/>
      <c r="F39" s="22"/>
      <c r="G39" s="22"/>
      <c r="H39" s="22"/>
      <c r="I39" s="4"/>
      <c r="K39" s="4"/>
    </row>
    <row r="40" spans="1:11" ht="12.75">
      <c r="A40" s="2"/>
      <c r="B40" s="2" t="s">
        <v>61</v>
      </c>
      <c r="E40" s="4">
        <v>738956.267240006</v>
      </c>
      <c r="F40" s="4"/>
      <c r="G40" s="4">
        <v>204417.97526999936</v>
      </c>
      <c r="H40" s="22"/>
      <c r="I40" s="4">
        <v>738956.267240006</v>
      </c>
      <c r="K40" s="4">
        <v>204417.97527000122</v>
      </c>
    </row>
    <row r="41" spans="1:11" ht="12.75">
      <c r="A41" s="2"/>
      <c r="B41" s="2"/>
      <c r="E41" s="3"/>
      <c r="G41" s="3"/>
      <c r="I41" s="3"/>
      <c r="K41" s="3"/>
    </row>
    <row r="42" spans="1:11" ht="12.75">
      <c r="A42" s="2"/>
      <c r="B42" s="2" t="s">
        <v>62</v>
      </c>
      <c r="E42" s="3">
        <v>0</v>
      </c>
      <c r="G42" s="3">
        <v>0</v>
      </c>
      <c r="I42" s="3">
        <v>0</v>
      </c>
      <c r="K42" s="3">
        <v>0</v>
      </c>
    </row>
    <row r="43" spans="1:11" ht="12.75">
      <c r="A43" s="2"/>
      <c r="B43" s="2" t="s">
        <v>63</v>
      </c>
      <c r="E43" s="2">
        <v>-187068.59742</v>
      </c>
      <c r="F43" s="2"/>
      <c r="G43" s="2">
        <v>-188391.19</v>
      </c>
      <c r="I43" s="3">
        <v>-187068.59742</v>
      </c>
      <c r="K43" s="3">
        <v>-188391.19</v>
      </c>
    </row>
    <row r="44" spans="1:11" ht="12.75">
      <c r="A44" s="2"/>
      <c r="B44" s="2" t="s">
        <v>64</v>
      </c>
      <c r="E44" s="2">
        <v>-819203</v>
      </c>
      <c r="F44" s="2"/>
      <c r="G44" s="2">
        <v>-1043000</v>
      </c>
      <c r="I44" s="3">
        <v>-819203</v>
      </c>
      <c r="K44" s="3">
        <v>-1043000</v>
      </c>
    </row>
    <row r="45" spans="1:11" ht="12.75">
      <c r="A45" s="2"/>
      <c r="B45" s="2" t="s">
        <v>65</v>
      </c>
      <c r="E45" s="9">
        <v>0</v>
      </c>
      <c r="F45" s="2"/>
      <c r="G45" s="9">
        <v>0</v>
      </c>
      <c r="H45" s="22"/>
      <c r="I45" s="20">
        <v>0</v>
      </c>
      <c r="K45" s="20">
        <v>0</v>
      </c>
    </row>
    <row r="46" spans="1:11" ht="12.75">
      <c r="A46" s="2"/>
      <c r="B46" s="2"/>
      <c r="E46" s="22"/>
      <c r="F46" s="22"/>
      <c r="G46" s="22"/>
      <c r="H46" s="22"/>
      <c r="I46" s="4"/>
      <c r="K46" s="4"/>
    </row>
    <row r="47" spans="1:11" ht="12.75">
      <c r="A47" s="2"/>
      <c r="B47" s="2" t="s">
        <v>66</v>
      </c>
      <c r="E47" s="20">
        <v>-267315.330179994</v>
      </c>
      <c r="F47" s="22"/>
      <c r="G47" s="20">
        <v>-1026973.2147300006</v>
      </c>
      <c r="H47" s="22"/>
      <c r="I47" s="20">
        <v>-267315.330179994</v>
      </c>
      <c r="K47" s="20">
        <v>-1026973.2147299987</v>
      </c>
    </row>
    <row r="48" spans="1:11" ht="15.75" customHeight="1">
      <c r="A48" s="2"/>
      <c r="B48" s="2"/>
      <c r="I48" s="3"/>
      <c r="K48" s="3"/>
    </row>
    <row r="49" spans="1:11" ht="15.75" customHeight="1">
      <c r="A49" s="1" t="s">
        <v>67</v>
      </c>
      <c r="B49" s="2"/>
      <c r="I49" s="3"/>
      <c r="K49" s="3"/>
    </row>
    <row r="50" spans="1:11" ht="15.75" customHeight="1">
      <c r="A50" s="2"/>
      <c r="B50" s="2"/>
      <c r="I50" s="3"/>
      <c r="K50" s="3"/>
    </row>
    <row r="51" spans="1:11" ht="15.75" customHeight="1">
      <c r="A51" s="2"/>
      <c r="B51" s="2" t="s">
        <v>68</v>
      </c>
      <c r="E51" s="2">
        <v>0</v>
      </c>
      <c r="F51" s="2"/>
      <c r="G51" s="2">
        <v>-148270</v>
      </c>
      <c r="I51" s="3">
        <v>0</v>
      </c>
      <c r="K51" s="3">
        <v>-148270</v>
      </c>
    </row>
    <row r="52" spans="1:11" ht="15.75" customHeight="1" hidden="1">
      <c r="A52" s="2"/>
      <c r="B52" s="2" t="s">
        <v>69</v>
      </c>
      <c r="E52" s="2">
        <v>0</v>
      </c>
      <c r="F52" s="2"/>
      <c r="G52" s="2">
        <v>0</v>
      </c>
      <c r="I52" s="3">
        <v>0</v>
      </c>
      <c r="K52" s="3">
        <v>0</v>
      </c>
    </row>
    <row r="53" spans="1:11" ht="15.75" customHeight="1" hidden="1">
      <c r="A53" s="2"/>
      <c r="B53" s="2" t="s">
        <v>70</v>
      </c>
      <c r="E53" s="2">
        <v>0</v>
      </c>
      <c r="F53" s="2"/>
      <c r="G53" s="2">
        <v>0</v>
      </c>
      <c r="I53" s="3">
        <v>0</v>
      </c>
      <c r="K53" s="3">
        <v>0</v>
      </c>
    </row>
    <row r="54" spans="1:11" ht="15.75" customHeight="1">
      <c r="A54" s="2"/>
      <c r="B54" s="2" t="s">
        <v>71</v>
      </c>
      <c r="E54" s="2">
        <v>-468878.39942000003</v>
      </c>
      <c r="F54" s="2"/>
      <c r="G54" s="2">
        <v>-461451.90341333335</v>
      </c>
      <c r="I54" s="3">
        <v>-468878.39942000003</v>
      </c>
      <c r="K54" s="3">
        <v>-461451.90341333335</v>
      </c>
    </row>
    <row r="55" spans="1:11" ht="15.75" customHeight="1" hidden="1">
      <c r="A55" s="2"/>
      <c r="B55" s="2" t="s">
        <v>72</v>
      </c>
      <c r="E55" s="2">
        <v>0</v>
      </c>
      <c r="F55" s="2"/>
      <c r="G55" s="2">
        <v>0</v>
      </c>
      <c r="I55" s="3">
        <v>0</v>
      </c>
      <c r="K55" s="3">
        <v>0</v>
      </c>
    </row>
    <row r="56" spans="1:11" ht="12.75" hidden="1">
      <c r="A56" s="2"/>
      <c r="B56" s="2" t="s">
        <v>73</v>
      </c>
      <c r="E56" s="2">
        <v>0</v>
      </c>
      <c r="F56" s="2"/>
      <c r="G56" s="2">
        <v>0</v>
      </c>
      <c r="I56" s="3">
        <v>0</v>
      </c>
      <c r="K56" s="3">
        <v>0</v>
      </c>
    </row>
    <row r="57" spans="1:11" ht="14.25" customHeight="1" hidden="1">
      <c r="A57" s="2"/>
      <c r="B57" s="2" t="s">
        <v>74</v>
      </c>
      <c r="E57" s="2">
        <v>0</v>
      </c>
      <c r="F57" s="2"/>
      <c r="G57" s="2">
        <v>0</v>
      </c>
      <c r="I57" s="3">
        <v>0</v>
      </c>
      <c r="K57" s="3">
        <v>0</v>
      </c>
    </row>
    <row r="58" spans="1:11" ht="15" customHeight="1" hidden="1">
      <c r="A58" s="2"/>
      <c r="B58" s="2" t="s">
        <v>75</v>
      </c>
      <c r="E58" s="2">
        <v>0</v>
      </c>
      <c r="F58" s="2"/>
      <c r="G58" s="2">
        <v>0</v>
      </c>
      <c r="I58" s="3">
        <v>0</v>
      </c>
      <c r="K58" s="3">
        <v>0</v>
      </c>
    </row>
    <row r="59" spans="1:11" ht="12.75" hidden="1">
      <c r="A59" s="2"/>
      <c r="B59" s="2" t="s">
        <v>76</v>
      </c>
      <c r="E59" s="2">
        <v>0</v>
      </c>
      <c r="F59" s="2"/>
      <c r="G59" s="2">
        <v>0</v>
      </c>
      <c r="I59" s="3">
        <v>0</v>
      </c>
      <c r="K59" s="3">
        <v>0</v>
      </c>
    </row>
    <row r="60" spans="1:11" ht="12.75">
      <c r="A60" s="2"/>
      <c r="B60" s="2" t="s">
        <v>77</v>
      </c>
      <c r="E60" s="9">
        <v>698241.1</v>
      </c>
      <c r="F60" s="2"/>
      <c r="G60" s="9">
        <v>0</v>
      </c>
      <c r="I60" s="20">
        <v>698241.1</v>
      </c>
      <c r="K60" s="20">
        <v>0</v>
      </c>
    </row>
    <row r="61" spans="1:11" ht="12.75">
      <c r="A61" s="2"/>
      <c r="B61" s="2"/>
      <c r="E61" s="3"/>
      <c r="I61" s="3"/>
      <c r="K61" s="3"/>
    </row>
    <row r="62" spans="1:11" ht="12.75">
      <c r="A62" s="2"/>
      <c r="B62" s="2" t="s">
        <v>78</v>
      </c>
      <c r="E62" s="20">
        <v>229362.70057999995</v>
      </c>
      <c r="G62" s="20">
        <v>-609721.9034133333</v>
      </c>
      <c r="I62" s="20">
        <v>229362.70057999995</v>
      </c>
      <c r="K62" s="20">
        <v>-609721.9034133333</v>
      </c>
    </row>
    <row r="63" spans="1:11" ht="12.75">
      <c r="A63" s="2"/>
      <c r="B63" s="2"/>
      <c r="I63" s="3"/>
      <c r="K63" s="3"/>
    </row>
    <row r="64" spans="1:11" ht="12.75">
      <c r="A64" s="1" t="s">
        <v>79</v>
      </c>
      <c r="B64" s="2"/>
      <c r="I64" s="3"/>
      <c r="K64" s="3"/>
    </row>
    <row r="65" spans="1:11" ht="12.75">
      <c r="A65" s="2"/>
      <c r="B65" s="2"/>
      <c r="I65" s="3"/>
      <c r="K65" s="3"/>
    </row>
    <row r="66" spans="1:11" ht="13.5" customHeight="1" hidden="1">
      <c r="A66" s="2"/>
      <c r="B66" s="2" t="s">
        <v>80</v>
      </c>
      <c r="E66" s="2">
        <v>0</v>
      </c>
      <c r="F66" s="2"/>
      <c r="G66" s="2">
        <v>0</v>
      </c>
      <c r="I66" s="3">
        <v>0</v>
      </c>
      <c r="K66" s="3">
        <v>0</v>
      </c>
    </row>
    <row r="67" spans="1:11" ht="12.75" hidden="1">
      <c r="A67" s="2"/>
      <c r="B67" s="2" t="s">
        <v>81</v>
      </c>
      <c r="E67" s="2">
        <v>0</v>
      </c>
      <c r="F67" s="2"/>
      <c r="G67" s="2">
        <v>0</v>
      </c>
      <c r="I67" s="23">
        <v>0</v>
      </c>
      <c r="K67" s="3">
        <v>0</v>
      </c>
    </row>
    <row r="68" spans="1:11" ht="12.75" hidden="1">
      <c r="A68" s="2"/>
      <c r="B68" s="2" t="s">
        <v>82</v>
      </c>
      <c r="E68" s="2">
        <v>0</v>
      </c>
      <c r="F68" s="2"/>
      <c r="G68" s="2">
        <v>0</v>
      </c>
      <c r="I68" s="23">
        <v>0</v>
      </c>
      <c r="K68" s="3">
        <v>0</v>
      </c>
    </row>
    <row r="69" spans="1:11" ht="16.5" customHeight="1" hidden="1">
      <c r="A69" s="2"/>
      <c r="B69" s="2" t="s">
        <v>83</v>
      </c>
      <c r="E69" s="2">
        <v>0</v>
      </c>
      <c r="F69" s="2"/>
      <c r="G69" s="2">
        <v>0</v>
      </c>
      <c r="I69" s="23">
        <v>0</v>
      </c>
      <c r="K69" s="3">
        <v>0</v>
      </c>
    </row>
    <row r="70" spans="1:53" s="3" customFormat="1" ht="12.75" hidden="1">
      <c r="A70" s="2"/>
      <c r="B70" s="2" t="s">
        <v>84</v>
      </c>
      <c r="C70" s="2"/>
      <c r="D70" s="2"/>
      <c r="E70" s="2">
        <v>0</v>
      </c>
      <c r="F70" s="2"/>
      <c r="G70" s="2">
        <v>0</v>
      </c>
      <c r="H70" s="2"/>
      <c r="I70" s="24">
        <v>0</v>
      </c>
      <c r="J70" s="2"/>
      <c r="K70" s="24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0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11" ht="12.75">
      <c r="A71" s="2"/>
      <c r="B71" s="2" t="s">
        <v>113</v>
      </c>
      <c r="E71" s="9">
        <v>0</v>
      </c>
      <c r="F71" s="2"/>
      <c r="G71" s="9">
        <v>0</v>
      </c>
      <c r="I71" s="20">
        <v>0</v>
      </c>
      <c r="K71" s="20">
        <v>0</v>
      </c>
    </row>
    <row r="72" spans="1:11" ht="12.75">
      <c r="A72" s="2"/>
      <c r="B72" s="2"/>
      <c r="E72" s="2"/>
      <c r="F72" s="2"/>
      <c r="G72" s="2"/>
      <c r="I72" s="3"/>
      <c r="K72" s="3"/>
    </row>
    <row r="73" spans="1:11" ht="12.75">
      <c r="A73" s="2"/>
      <c r="B73" s="2" t="s">
        <v>85</v>
      </c>
      <c r="E73" s="20">
        <v>0</v>
      </c>
      <c r="G73" s="20">
        <v>0</v>
      </c>
      <c r="I73" s="20">
        <v>0</v>
      </c>
      <c r="K73" s="20">
        <v>0</v>
      </c>
    </row>
    <row r="74" spans="1:11" ht="12.75">
      <c r="A74" s="2"/>
      <c r="B74" s="2"/>
      <c r="I74" s="3"/>
      <c r="K74" s="3"/>
    </row>
    <row r="75" spans="1:11" ht="12.75">
      <c r="A75" s="2"/>
      <c r="B75" s="2" t="s">
        <v>86</v>
      </c>
      <c r="E75" s="3">
        <v>-37952.62959999405</v>
      </c>
      <c r="G75" s="3">
        <v>-1636695.118143334</v>
      </c>
      <c r="H75" s="3"/>
      <c r="I75" s="3">
        <v>-37952.62959999405</v>
      </c>
      <c r="K75" s="3">
        <v>-1636695.1181433322</v>
      </c>
    </row>
    <row r="76" spans="1:11" ht="12.75">
      <c r="A76" s="2"/>
      <c r="B76" s="2"/>
      <c r="I76" s="3"/>
      <c r="K76" s="3"/>
    </row>
    <row r="77" spans="1:11" ht="12.75">
      <c r="A77" s="2"/>
      <c r="B77" s="2" t="s">
        <v>87</v>
      </c>
      <c r="E77" s="2">
        <v>1469227.1598359998</v>
      </c>
      <c r="F77" s="2"/>
      <c r="G77" s="2">
        <v>2922848.7745000003</v>
      </c>
      <c r="I77" s="3">
        <v>1469227.1598359998</v>
      </c>
      <c r="K77" s="3">
        <v>2922848.7745000003</v>
      </c>
    </row>
    <row r="78" spans="1:11" ht="12.75">
      <c r="A78" s="2"/>
      <c r="B78" s="2"/>
      <c r="G78" s="2"/>
      <c r="I78" s="3"/>
      <c r="K78" s="3"/>
    </row>
    <row r="79" spans="1:11" ht="12.75">
      <c r="A79" s="2"/>
      <c r="B79" s="2" t="s">
        <v>88</v>
      </c>
      <c r="E79" s="9">
        <v>502380.21151599556</v>
      </c>
      <c r="F79" s="2"/>
      <c r="G79" s="9">
        <v>1131420.6110633344</v>
      </c>
      <c r="I79" s="20">
        <v>502380.21151599556</v>
      </c>
      <c r="K79" s="20">
        <v>1131420.6110633344</v>
      </c>
    </row>
    <row r="80" spans="1:11" ht="12.75">
      <c r="A80" s="2"/>
      <c r="B80" s="2"/>
      <c r="I80" s="3"/>
      <c r="K80" s="3"/>
    </row>
    <row r="81" spans="1:11" ht="12.75">
      <c r="A81" s="2"/>
      <c r="B81" s="2" t="s">
        <v>89</v>
      </c>
      <c r="E81" s="20">
        <v>1933654.7417520015</v>
      </c>
      <c r="G81" s="20">
        <v>2417574.2674200004</v>
      </c>
      <c r="I81" s="20">
        <v>1933654.7417520015</v>
      </c>
      <c r="K81" s="20">
        <v>2417574.2674200023</v>
      </c>
    </row>
    <row r="82" spans="1:2" ht="12.75">
      <c r="A82" s="2"/>
      <c r="B82" s="2"/>
    </row>
    <row r="83" spans="1:2" ht="15.75" customHeight="1">
      <c r="A83" s="1" t="s">
        <v>15</v>
      </c>
      <c r="B83" s="2"/>
    </row>
    <row r="84" spans="1:2" ht="12.75">
      <c r="A84" s="1"/>
      <c r="B84" s="2"/>
    </row>
    <row r="85" spans="1:2" ht="12.75">
      <c r="A85" s="1" t="s">
        <v>90</v>
      </c>
      <c r="B85" s="2"/>
    </row>
    <row r="86" spans="1:2" ht="12.75">
      <c r="A86" s="1" t="s">
        <v>152</v>
      </c>
      <c r="B86" s="2"/>
    </row>
  </sheetData>
  <printOptions horizontalCentered="1"/>
  <pageMargins left="0.590551181102362" right="0.393700787401575" top="0.78740157480315" bottom="0.590551181102362" header="0.511811023622047" footer="0.511811023622047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workbookViewId="0" topLeftCell="A1">
      <selection activeCell="B6" sqref="B6"/>
    </sheetView>
  </sheetViews>
  <sheetFormatPr defaultColWidth="9.140625" defaultRowHeight="12.75"/>
  <cols>
    <col min="1" max="1" width="2.8515625" style="5" customWidth="1"/>
    <col min="2" max="2" width="11.8515625" style="5" customWidth="1"/>
    <col min="3" max="3" width="21.7109375" style="5" customWidth="1"/>
    <col min="4" max="4" width="13.28125" style="3" customWidth="1"/>
    <col min="5" max="5" width="1.421875" style="4" customWidth="1"/>
    <col min="6" max="6" width="13.28125" style="4" customWidth="1"/>
    <col min="7" max="7" width="1.421875" style="4" hidden="1" customWidth="1"/>
    <col min="8" max="8" width="13.28125" style="4" hidden="1" customWidth="1"/>
    <col min="9" max="9" width="1.421875" style="4" hidden="1" customWidth="1"/>
    <col min="10" max="10" width="12.140625" style="4" hidden="1" customWidth="1"/>
    <col min="11" max="11" width="1.421875" style="4" customWidth="1"/>
    <col min="12" max="12" width="13.28125" style="3" customWidth="1"/>
    <col min="13" max="13" width="1.28515625" style="4" customWidth="1"/>
    <col min="14" max="14" width="13.28125" style="4" customWidth="1"/>
    <col min="15" max="15" width="1.28515625" style="4" customWidth="1"/>
    <col min="16" max="16" width="13.28125" style="3" customWidth="1"/>
    <col min="17" max="17" width="1.28515625" style="4" customWidth="1"/>
    <col min="18" max="18" width="12.57421875" style="3" customWidth="1"/>
    <col min="19" max="19" width="1.421875" style="5" customWidth="1"/>
    <col min="20" max="20" width="13.28125" style="5" customWidth="1"/>
    <col min="21" max="21" width="1.421875" style="5" customWidth="1"/>
    <col min="22" max="22" width="13.28125" style="5" customWidth="1"/>
    <col min="23" max="16384" width="9.140625" style="5" customWidth="1"/>
  </cols>
  <sheetData>
    <row r="1" spans="1:18" ht="12.75">
      <c r="A1" s="1" t="s">
        <v>0</v>
      </c>
      <c r="B1" s="2"/>
      <c r="C1" s="2"/>
      <c r="D1" s="2"/>
      <c r="E1" s="8"/>
      <c r="F1" s="8"/>
      <c r="G1" s="8"/>
      <c r="H1" s="8"/>
      <c r="I1" s="8"/>
      <c r="J1" s="8"/>
      <c r="K1" s="8"/>
      <c r="L1" s="2"/>
      <c r="M1" s="8"/>
      <c r="N1" s="8"/>
      <c r="O1" s="8"/>
      <c r="P1" s="2"/>
      <c r="Q1" s="8"/>
      <c r="R1" s="2"/>
    </row>
    <row r="2" spans="1:18" ht="12.75">
      <c r="A2" s="2" t="s">
        <v>1</v>
      </c>
      <c r="B2" s="2"/>
      <c r="C2" s="2"/>
      <c r="D2" s="2"/>
      <c r="E2" s="8"/>
      <c r="F2" s="8"/>
      <c r="G2" s="8"/>
      <c r="H2" s="8"/>
      <c r="I2" s="8"/>
      <c r="J2" s="8"/>
      <c r="K2" s="8"/>
      <c r="L2" s="2"/>
      <c r="M2" s="8"/>
      <c r="N2" s="8"/>
      <c r="O2" s="8"/>
      <c r="P2" s="2"/>
      <c r="Q2" s="8"/>
      <c r="R2" s="2"/>
    </row>
    <row r="3" spans="1:18" ht="12.75">
      <c r="A3" s="2"/>
      <c r="B3" s="2"/>
      <c r="C3" s="2"/>
      <c r="D3" s="2"/>
      <c r="E3" s="8"/>
      <c r="F3" s="8"/>
      <c r="G3" s="8"/>
      <c r="H3" s="8"/>
      <c r="I3" s="8"/>
      <c r="J3" s="8"/>
      <c r="K3" s="8"/>
      <c r="L3" s="2"/>
      <c r="M3" s="8"/>
      <c r="N3" s="8"/>
      <c r="O3" s="8"/>
      <c r="P3" s="2"/>
      <c r="Q3" s="8"/>
      <c r="R3" s="2"/>
    </row>
    <row r="4" spans="1:18" ht="12.75">
      <c r="A4" s="1" t="s">
        <v>91</v>
      </c>
      <c r="B4" s="2"/>
      <c r="C4" s="2"/>
      <c r="D4" s="2"/>
      <c r="E4" s="8"/>
      <c r="F4" s="8"/>
      <c r="G4" s="8"/>
      <c r="H4" s="8"/>
      <c r="I4" s="8"/>
      <c r="J4" s="8"/>
      <c r="K4" s="8"/>
      <c r="L4" s="2"/>
      <c r="M4" s="8"/>
      <c r="N4" s="8"/>
      <c r="O4" s="8"/>
      <c r="P4" s="2"/>
      <c r="Q4" s="8"/>
      <c r="R4" s="2"/>
    </row>
    <row r="5" spans="1:18" ht="12.75">
      <c r="A5" s="1" t="s">
        <v>115</v>
      </c>
      <c r="B5" s="2"/>
      <c r="C5" s="2"/>
      <c r="D5" s="2"/>
      <c r="E5" s="8"/>
      <c r="F5" s="8"/>
      <c r="G5" s="8"/>
      <c r="H5" s="8"/>
      <c r="I5" s="8"/>
      <c r="J5" s="8"/>
      <c r="K5" s="8"/>
      <c r="L5" s="2"/>
      <c r="M5" s="8"/>
      <c r="N5" s="8"/>
      <c r="O5" s="8"/>
      <c r="P5" s="2"/>
      <c r="Q5" s="8"/>
      <c r="R5" s="2"/>
    </row>
    <row r="6" spans="1:18" ht="12.75">
      <c r="A6" s="2"/>
      <c r="B6" s="2"/>
      <c r="C6" s="2"/>
      <c r="D6" s="2"/>
      <c r="E6" s="8"/>
      <c r="F6" s="8"/>
      <c r="G6" s="8"/>
      <c r="H6" s="8"/>
      <c r="I6" s="8"/>
      <c r="J6" s="8"/>
      <c r="K6" s="8"/>
      <c r="L6" s="2"/>
      <c r="M6" s="8"/>
      <c r="N6" s="8"/>
      <c r="O6" s="8"/>
      <c r="P6" s="2"/>
      <c r="Q6" s="8"/>
      <c r="R6" s="2"/>
    </row>
    <row r="7" spans="1:22" ht="12.75">
      <c r="A7" s="2"/>
      <c r="B7" s="2"/>
      <c r="C7" s="2"/>
      <c r="D7" s="31" t="s">
        <v>153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T7" s="7" t="s">
        <v>154</v>
      </c>
      <c r="V7" s="7" t="s">
        <v>101</v>
      </c>
    </row>
    <row r="8" spans="1:22" ht="12.75">
      <c r="A8" s="2"/>
      <c r="B8" s="2"/>
      <c r="C8" s="2"/>
      <c r="D8" s="31" t="s">
        <v>155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6"/>
      <c r="P8" s="7" t="s">
        <v>156</v>
      </c>
      <c r="Q8" s="6"/>
      <c r="R8" s="30"/>
      <c r="T8" s="7" t="s">
        <v>157</v>
      </c>
      <c r="V8" s="7" t="s">
        <v>158</v>
      </c>
    </row>
    <row r="9" spans="1:18" ht="12.75">
      <c r="A9" s="2"/>
      <c r="B9" s="2"/>
      <c r="C9" s="2"/>
      <c r="D9" s="30"/>
      <c r="E9" s="6"/>
      <c r="F9" s="6"/>
      <c r="G9" s="6"/>
      <c r="H9" s="6"/>
      <c r="I9" s="6"/>
      <c r="J9" s="6"/>
      <c r="K9" s="6"/>
      <c r="L9" s="7" t="s">
        <v>159</v>
      </c>
      <c r="M9" s="6"/>
      <c r="N9" s="25"/>
      <c r="O9" s="6"/>
      <c r="P9" s="30"/>
      <c r="Q9" s="6"/>
      <c r="R9" s="30"/>
    </row>
    <row r="10" spans="1:18" ht="12.75">
      <c r="A10" s="2"/>
      <c r="B10" s="2"/>
      <c r="C10" s="2"/>
      <c r="D10" s="7" t="s">
        <v>92</v>
      </c>
      <c r="E10" s="25"/>
      <c r="F10" s="25" t="s">
        <v>92</v>
      </c>
      <c r="G10" s="25"/>
      <c r="H10" s="25" t="s">
        <v>93</v>
      </c>
      <c r="I10" s="25"/>
      <c r="J10" s="25" t="s">
        <v>94</v>
      </c>
      <c r="K10" s="25"/>
      <c r="L10" s="7" t="s">
        <v>95</v>
      </c>
      <c r="M10" s="25"/>
      <c r="N10" s="25" t="s">
        <v>160</v>
      </c>
      <c r="O10" s="25"/>
      <c r="P10" s="7" t="s">
        <v>96</v>
      </c>
      <c r="Q10" s="25"/>
      <c r="R10" s="7"/>
    </row>
    <row r="11" spans="1:18" ht="12.75">
      <c r="A11" s="2"/>
      <c r="B11" s="2"/>
      <c r="C11" s="2"/>
      <c r="D11" s="7" t="s">
        <v>97</v>
      </c>
      <c r="E11" s="25"/>
      <c r="F11" s="25" t="s">
        <v>98</v>
      </c>
      <c r="G11" s="25"/>
      <c r="H11" s="25" t="s">
        <v>99</v>
      </c>
      <c r="I11" s="25"/>
      <c r="J11" s="25" t="s">
        <v>99</v>
      </c>
      <c r="K11" s="25"/>
      <c r="L11" s="7" t="s">
        <v>99</v>
      </c>
      <c r="M11" s="25"/>
      <c r="N11" s="25" t="s">
        <v>99</v>
      </c>
      <c r="O11" s="25"/>
      <c r="P11" s="7" t="s">
        <v>100</v>
      </c>
      <c r="Q11" s="25"/>
      <c r="R11" s="7" t="s">
        <v>101</v>
      </c>
    </row>
    <row r="12" spans="1:22" ht="12.75">
      <c r="A12" s="2"/>
      <c r="B12" s="2"/>
      <c r="C12" s="2"/>
      <c r="D12" s="7" t="s">
        <v>9</v>
      </c>
      <c r="E12" s="25"/>
      <c r="F12" s="7" t="s">
        <v>9</v>
      </c>
      <c r="G12" s="25"/>
      <c r="H12" s="7" t="s">
        <v>9</v>
      </c>
      <c r="I12" s="25"/>
      <c r="J12" s="7" t="s">
        <v>9</v>
      </c>
      <c r="K12" s="25"/>
      <c r="L12" s="7" t="s">
        <v>9</v>
      </c>
      <c r="M12" s="25"/>
      <c r="N12" s="25" t="s">
        <v>9</v>
      </c>
      <c r="O12" s="25"/>
      <c r="P12" s="7" t="s">
        <v>9</v>
      </c>
      <c r="Q12" s="25"/>
      <c r="R12" s="7" t="s">
        <v>9</v>
      </c>
      <c r="T12" s="7" t="s">
        <v>9</v>
      </c>
      <c r="V12" s="7" t="s">
        <v>9</v>
      </c>
    </row>
    <row r="13" spans="1:18" ht="12.75">
      <c r="A13" s="2"/>
      <c r="B13" s="2"/>
      <c r="C13" s="2"/>
      <c r="D13" s="2"/>
      <c r="E13" s="8"/>
      <c r="F13" s="8"/>
      <c r="G13" s="8"/>
      <c r="H13" s="8"/>
      <c r="I13" s="8"/>
      <c r="J13" s="8"/>
      <c r="K13" s="8"/>
      <c r="L13" s="2"/>
      <c r="M13" s="8"/>
      <c r="N13" s="8"/>
      <c r="O13" s="8"/>
      <c r="P13" s="2"/>
      <c r="Q13" s="8"/>
      <c r="R13" s="2"/>
    </row>
    <row r="14" spans="1:22" ht="12.75">
      <c r="A14" s="1" t="s">
        <v>108</v>
      </c>
      <c r="B14" s="2"/>
      <c r="C14" s="2"/>
      <c r="D14" s="2">
        <v>84000000</v>
      </c>
      <c r="E14" s="8"/>
      <c r="F14" s="8">
        <v>3854541</v>
      </c>
      <c r="G14" s="8"/>
      <c r="H14" s="8">
        <v>0</v>
      </c>
      <c r="I14" s="8"/>
      <c r="J14" s="8">
        <v>0</v>
      </c>
      <c r="K14" s="8"/>
      <c r="L14" s="2">
        <v>-1237975</v>
      </c>
      <c r="M14" s="8"/>
      <c r="N14" s="8">
        <v>0</v>
      </c>
      <c r="O14" s="8"/>
      <c r="P14" s="2">
        <v>36296951</v>
      </c>
      <c r="Q14" s="8"/>
      <c r="R14" s="2">
        <v>122913517</v>
      </c>
      <c r="T14" s="2">
        <v>127119.49</v>
      </c>
      <c r="V14" s="2">
        <v>123040636.49</v>
      </c>
    </row>
    <row r="15" spans="1:22" ht="12.75">
      <c r="A15" s="2" t="s">
        <v>102</v>
      </c>
      <c r="B15" s="2"/>
      <c r="C15" s="2"/>
      <c r="D15" s="2">
        <v>0</v>
      </c>
      <c r="E15" s="8"/>
      <c r="F15" s="8">
        <v>0</v>
      </c>
      <c r="G15" s="8"/>
      <c r="H15" s="8"/>
      <c r="I15" s="8"/>
      <c r="J15" s="8"/>
      <c r="K15" s="8"/>
      <c r="L15" s="2">
        <v>0</v>
      </c>
      <c r="M15" s="8"/>
      <c r="N15" s="8">
        <v>0</v>
      </c>
      <c r="O15" s="8"/>
      <c r="P15" s="2"/>
      <c r="Q15" s="8"/>
      <c r="R15" s="2">
        <v>0</v>
      </c>
      <c r="T15" s="2">
        <v>0</v>
      </c>
      <c r="V15" s="2">
        <v>0</v>
      </c>
    </row>
    <row r="16" spans="1:22" ht="12.75">
      <c r="A16" s="2" t="s">
        <v>103</v>
      </c>
      <c r="B16" s="2"/>
      <c r="C16" s="2"/>
      <c r="D16" s="2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2">
        <v>-43755</v>
      </c>
      <c r="M16" s="8"/>
      <c r="N16" s="8">
        <v>0</v>
      </c>
      <c r="O16" s="8"/>
      <c r="P16" s="2">
        <v>0</v>
      </c>
      <c r="Q16" s="8"/>
      <c r="R16" s="2">
        <v>-43755</v>
      </c>
      <c r="T16" s="2">
        <v>0</v>
      </c>
      <c r="V16" s="2">
        <v>-43755</v>
      </c>
    </row>
    <row r="17" spans="1:22" ht="12.75">
      <c r="A17" s="2" t="s">
        <v>104</v>
      </c>
      <c r="B17" s="2"/>
      <c r="C17" s="2"/>
      <c r="D17" s="2">
        <v>0</v>
      </c>
      <c r="E17" s="8"/>
      <c r="F17" s="8">
        <v>0</v>
      </c>
      <c r="G17" s="8"/>
      <c r="H17" s="8">
        <v>0</v>
      </c>
      <c r="I17" s="8"/>
      <c r="J17" s="8">
        <v>0</v>
      </c>
      <c r="K17" s="8"/>
      <c r="L17" s="2">
        <v>0</v>
      </c>
      <c r="M17" s="8"/>
      <c r="N17" s="8">
        <v>0</v>
      </c>
      <c r="O17" s="8"/>
      <c r="P17" s="2">
        <v>0</v>
      </c>
      <c r="Q17" s="8"/>
      <c r="R17" s="2">
        <v>0</v>
      </c>
      <c r="T17" s="2">
        <v>0</v>
      </c>
      <c r="V17" s="2">
        <v>0</v>
      </c>
    </row>
    <row r="18" spans="1:22" ht="12.75">
      <c r="A18" s="2" t="s">
        <v>151</v>
      </c>
      <c r="B18" s="2"/>
      <c r="C18" s="2"/>
      <c r="D18" s="2">
        <v>0</v>
      </c>
      <c r="E18" s="8"/>
      <c r="F18" s="8">
        <v>0</v>
      </c>
      <c r="G18" s="8"/>
      <c r="H18" s="8"/>
      <c r="I18" s="8"/>
      <c r="J18" s="8"/>
      <c r="K18" s="8"/>
      <c r="L18" s="2">
        <v>0</v>
      </c>
      <c r="M18" s="8"/>
      <c r="N18" s="8">
        <v>3344</v>
      </c>
      <c r="O18" s="8"/>
      <c r="P18" s="2">
        <v>0</v>
      </c>
      <c r="Q18" s="8"/>
      <c r="R18" s="2">
        <v>3344</v>
      </c>
      <c r="T18" s="2">
        <v>0</v>
      </c>
      <c r="V18" s="2">
        <v>3344</v>
      </c>
    </row>
    <row r="19" spans="1:22" ht="12.75">
      <c r="A19" s="2" t="s">
        <v>111</v>
      </c>
      <c r="B19" s="2"/>
      <c r="C19" s="2"/>
      <c r="D19" s="2">
        <v>0</v>
      </c>
      <c r="E19" s="8"/>
      <c r="F19" s="8">
        <v>0</v>
      </c>
      <c r="G19" s="8"/>
      <c r="H19" s="8"/>
      <c r="I19" s="8"/>
      <c r="J19" s="8"/>
      <c r="K19" s="8"/>
      <c r="L19" s="2">
        <v>0</v>
      </c>
      <c r="M19" s="8"/>
      <c r="N19" s="8">
        <v>0</v>
      </c>
      <c r="O19" s="8"/>
      <c r="P19" s="2">
        <v>0</v>
      </c>
      <c r="Q19" s="8"/>
      <c r="R19" s="2">
        <v>0</v>
      </c>
      <c r="T19" s="2">
        <v>0</v>
      </c>
      <c r="V19" s="2">
        <v>0</v>
      </c>
    </row>
    <row r="20" spans="1:22" ht="12.75">
      <c r="A20" s="2" t="s">
        <v>105</v>
      </c>
      <c r="B20" s="2"/>
      <c r="C20" s="2"/>
      <c r="D20" s="2">
        <v>0</v>
      </c>
      <c r="E20" s="8"/>
      <c r="F20" s="8">
        <v>0</v>
      </c>
      <c r="G20" s="8"/>
      <c r="H20" s="8">
        <v>0</v>
      </c>
      <c r="I20" s="8"/>
      <c r="J20" s="8">
        <v>0</v>
      </c>
      <c r="K20" s="8"/>
      <c r="L20" s="2">
        <v>0</v>
      </c>
      <c r="M20" s="8"/>
      <c r="N20" s="8">
        <v>0</v>
      </c>
      <c r="O20" s="8"/>
      <c r="P20" s="2">
        <v>5684594</v>
      </c>
      <c r="Q20" s="8"/>
      <c r="R20" s="2">
        <v>5684594</v>
      </c>
      <c r="T20" s="2">
        <v>13364.12</v>
      </c>
      <c r="V20" s="2">
        <v>5697958.12</v>
      </c>
    </row>
    <row r="21" spans="1:22" ht="13.5" thickBot="1">
      <c r="A21" s="1" t="s">
        <v>161</v>
      </c>
      <c r="B21" s="2"/>
      <c r="C21" s="2"/>
      <c r="D21" s="19">
        <v>84000000</v>
      </c>
      <c r="E21" s="8"/>
      <c r="F21" s="19">
        <v>3854541</v>
      </c>
      <c r="G21" s="8"/>
      <c r="H21" s="19">
        <v>0</v>
      </c>
      <c r="I21" s="8"/>
      <c r="J21" s="19">
        <v>0</v>
      </c>
      <c r="K21" s="8"/>
      <c r="L21" s="19">
        <v>-1281730</v>
      </c>
      <c r="M21" s="8"/>
      <c r="N21" s="19">
        <v>3344</v>
      </c>
      <c r="O21" s="8"/>
      <c r="P21" s="19">
        <v>41981545</v>
      </c>
      <c r="Q21" s="8"/>
      <c r="R21" s="19">
        <v>128557700</v>
      </c>
      <c r="T21" s="19">
        <v>140483.61</v>
      </c>
      <c r="V21" s="19">
        <v>128698183.61</v>
      </c>
    </row>
    <row r="22" spans="1:22" ht="13.5" thickTop="1">
      <c r="A22" s="2"/>
      <c r="B22" s="2"/>
      <c r="C22" s="2"/>
      <c r="D22" s="2"/>
      <c r="E22" s="8"/>
      <c r="F22" s="8"/>
      <c r="G22" s="8"/>
      <c r="H22" s="8"/>
      <c r="I22" s="8"/>
      <c r="J22" s="8"/>
      <c r="K22" s="8"/>
      <c r="L22" s="2"/>
      <c r="M22" s="8"/>
      <c r="N22" s="8"/>
      <c r="O22" s="8"/>
      <c r="P22" s="2"/>
      <c r="Q22" s="8"/>
      <c r="R22" s="2"/>
      <c r="V22" s="2"/>
    </row>
    <row r="23" spans="1:22" ht="12.75">
      <c r="A23" s="1" t="s">
        <v>162</v>
      </c>
      <c r="B23" s="2"/>
      <c r="C23" s="2"/>
      <c r="D23" s="2"/>
      <c r="E23" s="8"/>
      <c r="F23" s="8"/>
      <c r="G23" s="8"/>
      <c r="H23" s="8"/>
      <c r="I23" s="8"/>
      <c r="J23" s="8"/>
      <c r="K23" s="8"/>
      <c r="L23" s="2"/>
      <c r="M23" s="8"/>
      <c r="N23" s="8"/>
      <c r="O23" s="8"/>
      <c r="P23" s="2"/>
      <c r="Q23" s="8"/>
      <c r="R23" s="2"/>
      <c r="V23" s="2"/>
    </row>
    <row r="24" spans="1:22" ht="12.75">
      <c r="A24" s="2" t="s">
        <v>163</v>
      </c>
      <c r="B24" s="2"/>
      <c r="C24" s="2"/>
      <c r="D24" s="2">
        <v>84000000</v>
      </c>
      <c r="E24" s="8"/>
      <c r="F24" s="2">
        <v>3854541</v>
      </c>
      <c r="G24" s="8"/>
      <c r="H24" s="2">
        <v>0</v>
      </c>
      <c r="I24" s="8"/>
      <c r="J24" s="2">
        <v>0</v>
      </c>
      <c r="K24" s="8"/>
      <c r="L24" s="2">
        <v>-506988</v>
      </c>
      <c r="M24" s="8"/>
      <c r="N24" s="8">
        <v>0</v>
      </c>
      <c r="O24" s="8"/>
      <c r="P24" s="2">
        <v>46178191</v>
      </c>
      <c r="Q24" s="8"/>
      <c r="R24" s="2">
        <v>133525744</v>
      </c>
      <c r="T24" s="2">
        <v>151225.14</v>
      </c>
      <c r="V24" s="2">
        <v>133676969.14</v>
      </c>
    </row>
    <row r="25" spans="1:22" ht="12.75">
      <c r="A25" s="2" t="s">
        <v>164</v>
      </c>
      <c r="B25" s="2"/>
      <c r="C25" s="2"/>
      <c r="D25" s="2"/>
      <c r="E25" s="8"/>
      <c r="F25" s="2"/>
      <c r="G25" s="8"/>
      <c r="H25" s="2"/>
      <c r="I25" s="8"/>
      <c r="J25" s="2"/>
      <c r="K25" s="8"/>
      <c r="L25" s="2"/>
      <c r="M25" s="8"/>
      <c r="N25" s="8"/>
      <c r="O25" s="8"/>
      <c r="P25" s="2"/>
      <c r="Q25" s="8"/>
      <c r="R25" s="2"/>
      <c r="T25" s="2"/>
      <c r="V25" s="2">
        <v>0</v>
      </c>
    </row>
    <row r="26" spans="1:22" ht="12.75">
      <c r="A26" s="2" t="s">
        <v>165</v>
      </c>
      <c r="B26" s="2" t="s">
        <v>166</v>
      </c>
      <c r="C26" s="2"/>
      <c r="D26" s="9">
        <v>0</v>
      </c>
      <c r="E26" s="8"/>
      <c r="F26" s="9">
        <v>0</v>
      </c>
      <c r="G26" s="8"/>
      <c r="H26" s="2"/>
      <c r="I26" s="8"/>
      <c r="J26" s="2"/>
      <c r="K26" s="8"/>
      <c r="L26" s="9">
        <v>0</v>
      </c>
      <c r="M26" s="8"/>
      <c r="N26" s="9">
        <v>50860</v>
      </c>
      <c r="O26" s="8"/>
      <c r="P26" s="9">
        <v>-50860</v>
      </c>
      <c r="Q26" s="8"/>
      <c r="R26" s="9">
        <v>0</v>
      </c>
      <c r="T26" s="9">
        <v>0</v>
      </c>
      <c r="V26" s="9">
        <v>0</v>
      </c>
    </row>
    <row r="27" spans="1:22" ht="12.75">
      <c r="A27" s="1" t="s">
        <v>167</v>
      </c>
      <c r="B27" s="2"/>
      <c r="C27" s="2"/>
      <c r="D27" s="2">
        <v>84000000</v>
      </c>
      <c r="E27" s="8"/>
      <c r="F27" s="2">
        <v>3854541</v>
      </c>
      <c r="G27" s="8"/>
      <c r="H27" s="2"/>
      <c r="I27" s="8"/>
      <c r="J27" s="2"/>
      <c r="K27" s="8"/>
      <c r="L27" s="2">
        <v>-506988</v>
      </c>
      <c r="M27" s="8"/>
      <c r="N27" s="2">
        <v>50860</v>
      </c>
      <c r="O27" s="8"/>
      <c r="P27" s="2">
        <v>46127331</v>
      </c>
      <c r="Q27" s="8"/>
      <c r="R27" s="2">
        <v>133525744</v>
      </c>
      <c r="T27" s="2">
        <v>151225.14</v>
      </c>
      <c r="V27" s="2">
        <v>133676969.14</v>
      </c>
    </row>
    <row r="28" spans="1:22" ht="12.75">
      <c r="A28" s="2" t="s">
        <v>102</v>
      </c>
      <c r="B28" s="2"/>
      <c r="C28" s="2"/>
      <c r="D28" s="2">
        <v>0</v>
      </c>
      <c r="E28" s="8"/>
      <c r="F28" s="8">
        <v>0</v>
      </c>
      <c r="G28" s="8"/>
      <c r="H28" s="8"/>
      <c r="I28" s="8"/>
      <c r="J28" s="8"/>
      <c r="K28" s="8"/>
      <c r="L28" s="2">
        <v>0</v>
      </c>
      <c r="M28" s="8"/>
      <c r="N28" s="8">
        <v>0</v>
      </c>
      <c r="O28" s="8"/>
      <c r="P28" s="2">
        <v>0</v>
      </c>
      <c r="Q28" s="8"/>
      <c r="R28" s="2">
        <v>0</v>
      </c>
      <c r="T28" s="2">
        <v>0</v>
      </c>
      <c r="V28" s="2">
        <v>0</v>
      </c>
    </row>
    <row r="29" spans="1:22" ht="12.75">
      <c r="A29" s="2" t="s">
        <v>103</v>
      </c>
      <c r="B29" s="2"/>
      <c r="C29" s="2"/>
      <c r="D29" s="2">
        <v>0</v>
      </c>
      <c r="E29" s="8"/>
      <c r="F29" s="8">
        <v>0</v>
      </c>
      <c r="G29" s="8"/>
      <c r="H29" s="8"/>
      <c r="I29" s="8"/>
      <c r="J29" s="8"/>
      <c r="K29" s="8"/>
      <c r="L29" s="2">
        <v>200846.1099499989</v>
      </c>
      <c r="M29" s="8"/>
      <c r="N29" s="8">
        <v>0</v>
      </c>
      <c r="O29" s="8"/>
      <c r="P29" s="2">
        <v>0</v>
      </c>
      <c r="Q29" s="8"/>
      <c r="R29" s="2">
        <v>200846.1099499989</v>
      </c>
      <c r="T29" s="2">
        <v>16206.5</v>
      </c>
      <c r="V29" s="2">
        <v>217052.6099499989</v>
      </c>
    </row>
    <row r="30" spans="1:22" ht="12.75">
      <c r="A30" s="2" t="s">
        <v>104</v>
      </c>
      <c r="B30" s="2"/>
      <c r="C30" s="2"/>
      <c r="D30" s="2">
        <v>0</v>
      </c>
      <c r="E30" s="8"/>
      <c r="F30" s="8">
        <v>0</v>
      </c>
      <c r="G30" s="8"/>
      <c r="H30" s="8"/>
      <c r="I30" s="8"/>
      <c r="J30" s="8"/>
      <c r="K30" s="8"/>
      <c r="L30" s="2">
        <v>0</v>
      </c>
      <c r="M30" s="8"/>
      <c r="N30" s="8">
        <v>0</v>
      </c>
      <c r="O30" s="8"/>
      <c r="P30" s="2">
        <v>0</v>
      </c>
      <c r="Q30" s="8"/>
      <c r="R30" s="2">
        <v>0</v>
      </c>
      <c r="T30" s="2">
        <v>0</v>
      </c>
      <c r="V30" s="2">
        <v>0</v>
      </c>
    </row>
    <row r="31" spans="1:22" ht="12.75">
      <c r="A31" s="2" t="s">
        <v>151</v>
      </c>
      <c r="B31" s="2"/>
      <c r="C31" s="2"/>
      <c r="D31" s="2">
        <v>0</v>
      </c>
      <c r="E31" s="8"/>
      <c r="F31" s="8">
        <v>0</v>
      </c>
      <c r="G31" s="8"/>
      <c r="H31" s="8"/>
      <c r="I31" s="8"/>
      <c r="J31" s="8"/>
      <c r="K31" s="8"/>
      <c r="L31" s="2">
        <v>0</v>
      </c>
      <c r="M31" s="8"/>
      <c r="N31" s="8">
        <v>18674</v>
      </c>
      <c r="O31" s="8"/>
      <c r="P31" s="2">
        <v>0</v>
      </c>
      <c r="Q31" s="8"/>
      <c r="R31" s="2">
        <v>18674</v>
      </c>
      <c r="T31" s="2">
        <v>0</v>
      </c>
      <c r="V31" s="2">
        <v>18674</v>
      </c>
    </row>
    <row r="32" spans="1:22" ht="12.75">
      <c r="A32" s="2" t="s">
        <v>111</v>
      </c>
      <c r="B32" s="2"/>
      <c r="C32" s="2"/>
      <c r="D32" s="2">
        <v>0</v>
      </c>
      <c r="E32" s="8"/>
      <c r="F32" s="8">
        <v>0</v>
      </c>
      <c r="G32" s="8"/>
      <c r="H32" s="8"/>
      <c r="I32" s="8"/>
      <c r="J32" s="8"/>
      <c r="K32" s="8"/>
      <c r="L32" s="2">
        <v>0</v>
      </c>
      <c r="M32" s="8"/>
      <c r="N32" s="8">
        <v>0</v>
      </c>
      <c r="O32" s="8"/>
      <c r="P32" s="2">
        <v>0</v>
      </c>
      <c r="Q32" s="8"/>
      <c r="R32" s="2">
        <v>0</v>
      </c>
      <c r="T32" s="2">
        <v>0</v>
      </c>
      <c r="V32" s="2">
        <v>0</v>
      </c>
    </row>
    <row r="33" spans="1:22" ht="12.75">
      <c r="A33" s="2" t="s">
        <v>105</v>
      </c>
      <c r="B33" s="2"/>
      <c r="C33" s="2"/>
      <c r="D33" s="2">
        <v>0</v>
      </c>
      <c r="E33" s="8"/>
      <c r="F33" s="8">
        <v>0</v>
      </c>
      <c r="G33" s="8"/>
      <c r="H33" s="8">
        <v>0</v>
      </c>
      <c r="I33" s="8"/>
      <c r="J33" s="8">
        <v>0</v>
      </c>
      <c r="K33" s="8"/>
      <c r="L33" s="2">
        <v>0</v>
      </c>
      <c r="M33" s="8"/>
      <c r="N33" s="8">
        <v>0</v>
      </c>
      <c r="O33" s="8"/>
      <c r="P33" s="2">
        <v>4582105.699795</v>
      </c>
      <c r="Q33" s="8"/>
      <c r="R33" s="2">
        <v>4582105.699795</v>
      </c>
      <c r="T33" s="2">
        <v>8040.4</v>
      </c>
      <c r="V33" s="2">
        <v>4590146.099795001</v>
      </c>
    </row>
    <row r="34" spans="1:22" ht="13.5" thickBot="1">
      <c r="A34" s="1" t="s">
        <v>168</v>
      </c>
      <c r="B34" s="2"/>
      <c r="C34" s="2"/>
      <c r="D34" s="19">
        <v>84000000</v>
      </c>
      <c r="E34" s="8"/>
      <c r="F34" s="19">
        <v>3854541</v>
      </c>
      <c r="G34" s="8"/>
      <c r="H34" s="19">
        <v>0</v>
      </c>
      <c r="I34" s="8"/>
      <c r="J34" s="19">
        <v>0</v>
      </c>
      <c r="K34" s="8"/>
      <c r="L34" s="19">
        <v>-306141.8900500011</v>
      </c>
      <c r="M34" s="8"/>
      <c r="N34" s="19">
        <v>69534</v>
      </c>
      <c r="O34" s="8"/>
      <c r="P34" s="19">
        <v>50709436.699795</v>
      </c>
      <c r="Q34" s="8"/>
      <c r="R34" s="19">
        <v>138327369.809745</v>
      </c>
      <c r="T34" s="19">
        <v>175472.04</v>
      </c>
      <c r="V34" s="19">
        <v>138502841.849745</v>
      </c>
    </row>
    <row r="35" spans="1:18" ht="13.5" thickTop="1">
      <c r="A35" s="2"/>
      <c r="B35" s="2"/>
      <c r="C35" s="2"/>
      <c r="D35" s="2"/>
      <c r="E35" s="8"/>
      <c r="F35" s="8"/>
      <c r="G35" s="8"/>
      <c r="H35" s="8"/>
      <c r="I35" s="8"/>
      <c r="J35" s="8"/>
      <c r="K35" s="8"/>
      <c r="L35" s="2"/>
      <c r="M35" s="8"/>
      <c r="N35" s="8"/>
      <c r="O35" s="8"/>
      <c r="P35" s="2"/>
      <c r="Q35" s="8"/>
      <c r="R35" s="2"/>
    </row>
    <row r="36" spans="1:17" ht="12.75">
      <c r="A36" s="2"/>
      <c r="B36" s="2"/>
      <c r="C36" s="2"/>
      <c r="D36" s="2"/>
      <c r="E36" s="8"/>
      <c r="F36" s="8"/>
      <c r="G36" s="8"/>
      <c r="H36" s="8"/>
      <c r="I36" s="8"/>
      <c r="J36" s="8"/>
      <c r="K36" s="8"/>
      <c r="L36" s="2"/>
      <c r="M36" s="8"/>
      <c r="N36" s="8"/>
      <c r="O36" s="8"/>
      <c r="P36" s="2"/>
      <c r="Q36" s="8"/>
    </row>
    <row r="37" spans="1:18" ht="12.75">
      <c r="A37" s="1" t="s">
        <v>15</v>
      </c>
      <c r="B37" s="2"/>
      <c r="C37" s="2"/>
      <c r="D37" s="2"/>
      <c r="E37" s="8"/>
      <c r="F37" s="8"/>
      <c r="G37" s="8"/>
      <c r="H37" s="8"/>
      <c r="I37" s="8"/>
      <c r="J37" s="8"/>
      <c r="K37" s="8"/>
      <c r="L37" s="2"/>
      <c r="M37" s="8"/>
      <c r="N37" s="8"/>
      <c r="O37" s="8"/>
      <c r="P37" s="2"/>
      <c r="Q37" s="8"/>
      <c r="R37" s="2"/>
    </row>
    <row r="38" spans="1:18" ht="12.75">
      <c r="A38" s="2"/>
      <c r="B38" s="2"/>
      <c r="C38" s="2"/>
      <c r="D38" s="2"/>
      <c r="E38" s="8"/>
      <c r="F38" s="8"/>
      <c r="G38" s="8"/>
      <c r="H38" s="8"/>
      <c r="I38" s="8"/>
      <c r="J38" s="8"/>
      <c r="K38" s="8"/>
      <c r="L38" s="2"/>
      <c r="M38" s="8"/>
      <c r="N38" s="8"/>
      <c r="O38" s="8"/>
      <c r="P38" s="2"/>
      <c r="Q38" s="8"/>
      <c r="R38" s="2"/>
    </row>
    <row r="39" spans="1:18" ht="12.75">
      <c r="A39" s="1" t="s">
        <v>106</v>
      </c>
      <c r="B39" s="2"/>
      <c r="C39" s="2"/>
      <c r="D39" s="2"/>
      <c r="E39" s="8"/>
      <c r="F39" s="8"/>
      <c r="G39" s="8"/>
      <c r="H39" s="8"/>
      <c r="I39" s="8"/>
      <c r="J39" s="8"/>
      <c r="K39" s="8"/>
      <c r="L39" s="2"/>
      <c r="M39" s="8"/>
      <c r="N39" s="8"/>
      <c r="O39" s="8"/>
      <c r="P39" s="2"/>
      <c r="Q39" s="8"/>
      <c r="R39" s="2"/>
    </row>
    <row r="40" spans="1:18" ht="12.75">
      <c r="A40" s="1" t="s">
        <v>134</v>
      </c>
      <c r="B40" s="2"/>
      <c r="C40" s="2"/>
      <c r="D40" s="2"/>
      <c r="E40" s="8"/>
      <c r="F40" s="8"/>
      <c r="G40" s="8"/>
      <c r="H40" s="8"/>
      <c r="I40" s="8"/>
      <c r="J40" s="8"/>
      <c r="K40" s="8"/>
      <c r="L40" s="2"/>
      <c r="M40" s="8"/>
      <c r="N40" s="8"/>
      <c r="O40" s="8"/>
      <c r="P40" s="2"/>
      <c r="Q40" s="8"/>
      <c r="R40" s="2"/>
    </row>
    <row r="41" spans="1:18" ht="12.75">
      <c r="A41" s="26"/>
      <c r="B41" s="26"/>
      <c r="C41" s="26"/>
      <c r="D41" s="2"/>
      <c r="E41" s="8"/>
      <c r="F41" s="8"/>
      <c r="G41" s="8"/>
      <c r="H41" s="8"/>
      <c r="I41" s="8"/>
      <c r="J41" s="8"/>
      <c r="K41" s="8"/>
      <c r="L41" s="2"/>
      <c r="M41" s="8"/>
      <c r="N41" s="8"/>
      <c r="O41" s="8"/>
      <c r="P41" s="2"/>
      <c r="Q41" s="8"/>
      <c r="R41" s="2"/>
    </row>
  </sheetData>
  <mergeCells count="2">
    <mergeCell ref="D7:R7"/>
    <mergeCell ref="D8:N8"/>
  </mergeCells>
  <printOptions horizontalCentered="1"/>
  <pageMargins left="0.78740157480315" right="0.590551181102362" top="0.78740157480315" bottom="0.590551181102362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CWT</dc:creator>
  <cp:keywords/>
  <dc:description/>
  <cp:lastModifiedBy>TSH Resources Berhad</cp:lastModifiedBy>
  <cp:lastPrinted>2006-05-24T03:09:52Z</cp:lastPrinted>
  <dcterms:created xsi:type="dcterms:W3CDTF">2005-02-17T02:44:26Z</dcterms:created>
  <dcterms:modified xsi:type="dcterms:W3CDTF">2006-05-24T03:10:13Z</dcterms:modified>
  <cp:category/>
  <cp:version/>
  <cp:contentType/>
  <cp:contentStatus/>
</cp:coreProperties>
</file>